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держание" sheetId="1" r:id="rId1"/>
    <sheet name="холодная вода" sheetId="2" r:id="rId2"/>
    <sheet name="горячая вода" sheetId="3" r:id="rId3"/>
    <sheet name="горячая вода (2)" sheetId="4" r:id="rId4"/>
    <sheet name="горячая вода (3)" sheetId="5" r:id="rId5"/>
    <sheet name="водоотведения" sheetId="6" r:id="rId6"/>
    <sheet name="отопление" sheetId="7" r:id="rId7"/>
    <sheet name="отопление с 01.09." sheetId="8" r:id="rId8"/>
    <sheet name="эл эн " sheetId="9" r:id="rId9"/>
    <sheet name="эл эн (2)" sheetId="10" r:id="rId10"/>
  </sheets>
  <definedNames>
    <definedName name="_xlnm.Print_Titles" localSheetId="7">'отопление с 01.09.'!$2:$3</definedName>
  </definedNames>
  <calcPr fullCalcOnLoad="1" refMode="R1C1"/>
</workbook>
</file>

<file path=xl/sharedStrings.xml><?xml version="1.0" encoding="utf-8"?>
<sst xmlns="http://schemas.openxmlformats.org/spreadsheetml/2006/main" count="551" uniqueCount="230">
  <si>
    <t>отопление</t>
  </si>
  <si>
    <t>на 1 человека в месяц</t>
  </si>
  <si>
    <t>на подогрев 1 тонны воды</t>
  </si>
  <si>
    <t>квартиры с ИПУ</t>
  </si>
  <si>
    <t>по факту</t>
  </si>
  <si>
    <t>Квартиры без ИПУ</t>
  </si>
  <si>
    <t>Квартиры с ИПУ</t>
  </si>
  <si>
    <t>Примечание:</t>
  </si>
  <si>
    <t>вода для нужд холодного водопотребления</t>
  </si>
  <si>
    <t>Наименование</t>
  </si>
  <si>
    <t>Тепловая энергия на подогрев воды, Гкал</t>
  </si>
  <si>
    <t>Водоотведение</t>
  </si>
  <si>
    <t>3 категория: панельные дома 2-, 4-, 5-этажные дома</t>
  </si>
  <si>
    <t>2 категория: панельные дома 8-, 9-этажные дома</t>
  </si>
  <si>
    <t>1 категория: панельные 10-, 12-, 16-этажные дома</t>
  </si>
  <si>
    <t>4 категория: кирпичные дома 2-, 3-, 4-, 5-, 6-этажные дома</t>
  </si>
  <si>
    <t>5 категория: кирпичные дома 9-, 10-этажные дома</t>
  </si>
  <si>
    <t>6 категория: кирпичные дома 12-, 14-, 15-, 16-этажные дома</t>
  </si>
  <si>
    <t>8 категория: 2-, 5-, 6-, 8-, 9-, 10-, 11-, 12-, 14-, 15-, 16-этажные дома, построенные после 1999 года</t>
  </si>
  <si>
    <t>Тариф поставщика, рублей с НДС</t>
  </si>
  <si>
    <t>Вода для нужд горячего водоснабжения, куб.м</t>
  </si>
  <si>
    <t>Содержание и ремонт</t>
  </si>
  <si>
    <t>- ремонт жилых помещений</t>
  </si>
  <si>
    <t>- содержание жилых помещений</t>
  </si>
  <si>
    <t>Степень благоустройства</t>
  </si>
  <si>
    <t xml:space="preserve">общей площади </t>
  </si>
  <si>
    <t>Плата за содержание и ремонт жилого помещения для населения, проживающего в жилых помещениях, обслуживаемые ООО "УК № 2 ЖКХ"</t>
  </si>
  <si>
    <t>обслуживаемые ООО "УК № 2 ЖКХ"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</si>
  <si>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</si>
  <si>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</si>
  <si>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</si>
  <si>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</si>
  <si>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</si>
  <si>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</si>
  <si>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</si>
  <si>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</si>
  <si>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</si>
  <si>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Дом </t>
    </r>
    <r>
      <rPr>
        <b/>
        <sz val="11"/>
        <rFont val="Times New Roman"/>
        <family val="1"/>
      </rPr>
      <t>жилого комплекса № 3 12-ти этажей</t>
    </r>
    <r>
      <rPr>
        <sz val="11"/>
        <rFont val="Times New Roman"/>
        <family val="1"/>
      </rPr>
      <t>, оборудованный 2 лифтами и более, мусоропроводом, системами дымоудаления, противопожарной автоматики и электроплитами, в т.ч.:</t>
    </r>
  </si>
  <si>
    <r>
      <t xml:space="preserve">Дом </t>
    </r>
    <r>
      <rPr>
        <b/>
        <sz val="11"/>
        <rFont val="Times New Roman"/>
        <family val="1"/>
      </rPr>
      <t>жилого комплекса № 3 9-ти этажей</t>
    </r>
    <r>
      <rPr>
        <sz val="11"/>
        <rFont val="Times New Roman"/>
        <family val="1"/>
      </rPr>
      <t>, оборудованный 2 лифтами и более, мусоропроводом, и электроплитами, в т.ч.:</t>
    </r>
  </si>
  <si>
    <t>Кол-во человек, проживающих в квартире</t>
  </si>
  <si>
    <t>Кол-во комнат</t>
  </si>
  <si>
    <t>4 и более</t>
  </si>
  <si>
    <t>Многоквартирные дома, не оборудованные лифтом</t>
  </si>
  <si>
    <t>Многоквартирные дома, оборудованные лифтом</t>
  </si>
  <si>
    <t>Норматив на кол-во проживающих, кВт/ч</t>
  </si>
  <si>
    <t>9 и более</t>
  </si>
  <si>
    <t>Тариф поставщика, руб. с НДС</t>
  </si>
  <si>
    <t>№ п/п</t>
  </si>
  <si>
    <t>1. При условии наличия в жилых домах от 9 до 12 этажей включительно 2-х и более лифтов применять ставку согласно п.3, за исключением п. 4 и п. 5.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</si>
  <si>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</si>
  <si>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</si>
  <si>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с 01.01.2012 года до 30.06.2012 год</t>
  </si>
  <si>
    <t>с 01.07.2012 года до 31.08.2012 год</t>
  </si>
  <si>
    <t>с 01.09.2012 года до очередного периода регулирования</t>
  </si>
  <si>
    <t>с 01.07.2012 г. -30.06.2012 г.</t>
  </si>
  <si>
    <t>с 01.07.2012 г. -31.12.2012 г.</t>
  </si>
  <si>
    <t>2. Цена услуг за 1 кв.м. жилой площади применяется для отдельных комнат в общежитиях, исходя из площади этих комнат</t>
  </si>
  <si>
    <t>с 01.01.2012 г. по 30.06.2012 г.</t>
  </si>
  <si>
    <t>с 01.07.2012 г. по 31.12.2012 г.</t>
  </si>
  <si>
    <t>жилой площади</t>
  </si>
  <si>
    <t>Основание:</t>
  </si>
  <si>
    <t>2.2. Для квартир, оборудованных двухтарифными приборами учета электрической энергии, тариф дифференцируется по зонам суток:</t>
  </si>
  <si>
    <t>2.1. Для квартир, оборудованных однотарифными приборами учета электрической энергии, тариф составляет 1,78 руб./кВт*час.</t>
  </si>
  <si>
    <t>2.2.1. Дневная зона - 1,78 руб./кВт*час.</t>
  </si>
  <si>
    <t>2.2.2. Ночная зона - 0,89 руб./кВт*час.</t>
  </si>
  <si>
    <t>2.1. Для квартир, оборудованных однотарифными приборами учета электрической энергии, тариф составляет 1,88 руб./кВт*час.</t>
  </si>
  <si>
    <t>2.2.1. Дневная зона - 1,89 руб./кВт*час.</t>
  </si>
  <si>
    <t>2.2.2. Ночная зона - 0,94 руб./кВт*час.</t>
  </si>
  <si>
    <t>с 10.09.2012 г. по 31.12.2012 г.</t>
  </si>
  <si>
    <t>5 и более</t>
  </si>
  <si>
    <t>Осветительные установки общедомовых помещений</t>
  </si>
  <si>
    <t>Осветительные установки общедомовых помещений, пассажирский лифт</t>
  </si>
  <si>
    <t>Осветительные установки общедомовых помещений, пассажирский лифт, грузовой лифт</t>
  </si>
  <si>
    <t>Этажность здания</t>
  </si>
  <si>
    <t>5 эт.</t>
  </si>
  <si>
    <t>6 - 9 эт.</t>
  </si>
  <si>
    <t>10 - 15 эт.</t>
  </si>
  <si>
    <t>16 и более</t>
  </si>
  <si>
    <t>Многоквартирные жилые дома с централизованным отоплением, оснащенные следующими группами оборудования</t>
  </si>
  <si>
    <t>Многоквартирные дома, оборудованные электрической плитой</t>
  </si>
  <si>
    <t>Тариф, руб.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</si>
  <si>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15/2160 от 05.12.2011 г. «О применении нормативов потребления коммунальных услуг»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</si>
  <si>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Приказ министерства энергетики и жилищно-коммунального хозяйства Самарской области от 25.11.2011 № 151 «Об установлении тарифов на товары и услуги ОАО "ТЕВИС»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</si>
  <si>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15/2160 от 05.12.2011 г. «О применении нормативов потребления коммунальных услуг»</t>
    </r>
  </si>
  <si>
    <r>
      <t>Норматив потребления, куб.м</t>
    </r>
    <r>
      <rPr>
        <vertAlign val="superscript"/>
        <sz val="11"/>
        <rFont val="Times New Roman"/>
        <family val="1"/>
      </rPr>
      <t>1</t>
    </r>
  </si>
  <si>
    <r>
      <t>Тариф поставщика, рублей с НДС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</si>
  <si>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20.12.2011 № 222 «Об установлении тарифов на теплоноситель для потребителей Самарской области". Приказ министерства энергетики и жилищно-коммунального хозяйства Самарской области от 30.11.2011 № 181 «Об установлении тарифов на тепловую энергию для потребителей Самарской области".</t>
    </r>
  </si>
  <si>
    <t>Стоимость коммунальной услуги по холодному водоснабжению для населения, проживающего в жилых помещениях, обслуживаемые ООО "УК № 2 ЖКХ"</t>
  </si>
  <si>
    <t>Стоимость коммунальной услуги по горячему водоснабжению для населения, проживающего в жилых помещениях, обслуживаемые ООО "УК № 2 ЖКХ"</t>
  </si>
  <si>
    <t>Стоимость коммунальной услуги по водотоведению для населения, проживающего в жилых помещениях, обслуживаемые ООО "УК № 2 ЖКХ"</t>
  </si>
  <si>
    <t xml:space="preserve">Стоимость коммунальной услуги по отоплению для населения, проживающего в жилых помещениях, </t>
  </si>
  <si>
    <r>
      <t>Норматив потребления на 1 кв.м общей площади, Гкал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</si>
  <si>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30.11.2011 № 181 «Об установлении тарифов на тепловую энергию для потребителей Самарской области".</t>
    </r>
  </si>
  <si>
    <t>Стоимость коммунальной услуги по электроэнергии для населения, проживающего в жилых помещениях, обслуживаемые ООО "УК № 2 ЖКХ" на 2012 год</t>
  </si>
  <si>
    <t xml:space="preserve">Стоимость для населения, руб. </t>
  </si>
  <si>
    <r>
      <t>Норматив потребления на 1 человека, кВт/ч</t>
    </r>
    <r>
      <rPr>
        <vertAlign val="superscript"/>
        <sz val="9"/>
        <color indexed="8"/>
        <rFont val="Times New Roman"/>
        <family val="1"/>
      </rPr>
      <t>1</t>
    </r>
  </si>
  <si>
    <r>
      <t>Тариф поставщика, рублей с НДС/кВт*ч</t>
    </r>
    <r>
      <rPr>
        <vertAlign val="superscript"/>
        <sz val="9"/>
        <color indexed="8"/>
        <rFont val="Times New Roman"/>
        <family val="1"/>
      </rPr>
      <t>2</t>
    </r>
  </si>
  <si>
    <r>
      <t>Одноставочный тариф поставщика, рублей с НДС/кВт*ч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</si>
  <si>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Приказ Управления по государственному регулированию и контролю в электроэнергетике Самарской области от 08.10.2010 г. "№ 44 "Об утверждении нормативов потребления электрической энергии населением Самарской области".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</si>
  <si>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30.11.2011 № 202 «Об установлении тарифов на тепловую энергию для потребителей Самарской области".</t>
    </r>
  </si>
  <si>
    <t xml:space="preserve">Стоимость холодного водоснабжения для населения, рублей </t>
  </si>
  <si>
    <t xml:space="preserve">Стоимость горячего водоснабжения для населения, рублей </t>
  </si>
  <si>
    <t xml:space="preserve">Стоимость водоотведения для населения, рублей </t>
  </si>
  <si>
    <t xml:space="preserve">Стоимость отопления для населения, рублей </t>
  </si>
  <si>
    <r>
      <t>Цена в расчете на 1 кв.м в месяц, рублей</t>
    </r>
    <r>
      <rPr>
        <vertAlign val="superscript"/>
        <sz val="11"/>
        <rFont val="Times New Roman"/>
        <family val="1"/>
      </rPr>
      <t xml:space="preserve">1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</si>
  <si>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4190-п/1 от 29.12.2011 г. «Об оплате жилого помещения населением городского округа Тольятти в 2012 году»</t>
    </r>
  </si>
  <si>
    <t>Стоимость коммунальной услуги по электроснабжению для населения, проживающего в жилых помещениях, обслуживаемые ООО "УК № 2 ЖКХ" на 2012 год</t>
  </si>
  <si>
    <t>Стоимость коммунальной услуги по электроснабжению на общедомовые нужды</t>
  </si>
  <si>
    <r>
      <t>Норматив потребления в жилых помещенияхна 1 человека, кВт/ч</t>
    </r>
    <r>
      <rPr>
        <vertAlign val="superscript"/>
        <sz val="9"/>
        <color indexed="8"/>
        <rFont val="Times New Roman"/>
        <family val="1"/>
      </rPr>
      <t>1</t>
    </r>
  </si>
  <si>
    <r>
      <t>Норматив потребления на общедомовые нужды, кВт/ч в месяц на 1 кв.м. общей площади помещений, входящих в состав общего имущества</t>
    </r>
    <r>
      <rPr>
        <vertAlign val="superscript"/>
        <sz val="9"/>
        <color indexed="8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</si>
  <si>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Приказ Министерства энергетики и жилищно-коммунального хозяйства Самарской области от 22.07.2012 г. "№ 197"Об утверждении нормативов потребления коммунальной услуги по электроснабжению населением Самарской области".</t>
    </r>
  </si>
  <si>
    <t>Объект</t>
  </si>
  <si>
    <t xml:space="preserve">Норматив отоп., Гкал/м2 в месяц (12 месяцев) + Норматив ТЭ на ПС, Гкал/м2 в месяц </t>
  </si>
  <si>
    <t>Баумана, б-р, д.14</t>
  </si>
  <si>
    <t>Баумана, б-р, д.16</t>
  </si>
  <si>
    <t>Баумана, б-р, д.6</t>
  </si>
  <si>
    <t>Баумана, б-р, д.8</t>
  </si>
  <si>
    <t>Буденного, б-р, д.10</t>
  </si>
  <si>
    <t>Буденного, б-р, д.17</t>
  </si>
  <si>
    <t>Буденного, б-р, д.18</t>
  </si>
  <si>
    <t>Буденного, б-р, д.5</t>
  </si>
  <si>
    <t>Жукова, ул., д.12</t>
  </si>
  <si>
    <t>Жукова, ул., д.14</t>
  </si>
  <si>
    <t>Жукова, ул., д.2А</t>
  </si>
  <si>
    <t>Жукова, ул., д.2Б</t>
  </si>
  <si>
    <t>Жукова, ул., д.30</t>
  </si>
  <si>
    <t>Жукова, ул., д.44</t>
  </si>
  <si>
    <t>Жукова, ул., д.46</t>
  </si>
  <si>
    <t>Королева, б-р, д.10</t>
  </si>
  <si>
    <t>Королева, б-р, д.11</t>
  </si>
  <si>
    <t>Королева, б-р, д.14</t>
  </si>
  <si>
    <t>Королева, б-р, д.15</t>
  </si>
  <si>
    <t>Королева, б-р, д.16</t>
  </si>
  <si>
    <t>Королева, б-р, д.2</t>
  </si>
  <si>
    <t>Королева, б-р, д.4</t>
  </si>
  <si>
    <t>Королева, б-р, д.5</t>
  </si>
  <si>
    <t>Королева, б-р, д.7</t>
  </si>
  <si>
    <t>Королева, б-р, д.8</t>
  </si>
  <si>
    <t>Королева, б-р, д.9</t>
  </si>
  <si>
    <t>Ленинский, пр-т, д.11</t>
  </si>
  <si>
    <t>Ленинский, пр-т, д.18</t>
  </si>
  <si>
    <t>Ленинский, пр-т, д.21</t>
  </si>
  <si>
    <t>Ленинский, пр-т, д.24</t>
  </si>
  <si>
    <t>Ленинский, пр-т, д.26</t>
  </si>
  <si>
    <t>Ленинский, пр-т, д.27</t>
  </si>
  <si>
    <t>Ленинский, пр-т, д.28</t>
  </si>
  <si>
    <t>Ленинский, пр-т, д.3</t>
  </si>
  <si>
    <t>Ленинский, пр-т, д.35А</t>
  </si>
  <si>
    <t>Ленинский, пр-т, д.36</t>
  </si>
  <si>
    <t>Ленинский, пр-т, д.40</t>
  </si>
  <si>
    <t>Ленинский, пр-т, д.5</t>
  </si>
  <si>
    <t>Московский, пр-т, д.35</t>
  </si>
  <si>
    <t>Московский, пр-т, д.41</t>
  </si>
  <si>
    <t>Московский, пр-т, д.43</t>
  </si>
  <si>
    <t>Московский, пр-т, д.45</t>
  </si>
  <si>
    <t>Московский, пр-т, д.47</t>
  </si>
  <si>
    <t>Московский, пр-т, д.51</t>
  </si>
  <si>
    <t>Московский, пр-т, д.61</t>
  </si>
  <si>
    <t>Московский, пр-т, д.63</t>
  </si>
  <si>
    <t>Орджоникидзе, б-р, д.10</t>
  </si>
  <si>
    <t>Орджоникидзе, б-р, д.12</t>
  </si>
  <si>
    <t>Орджоникидзе, б-р, д.15</t>
  </si>
  <si>
    <t>Орджоникидзе, б-р, д.18</t>
  </si>
  <si>
    <t>Орджоникидзе, б-р, д.2</t>
  </si>
  <si>
    <t>Орджоникидзе, б-р, д.6</t>
  </si>
  <si>
    <t>Орджоникидзе, б-р, д.7</t>
  </si>
  <si>
    <t>Орджоникидзе, б-р, д.9</t>
  </si>
  <si>
    <t>Приморский, б-р, д.14</t>
  </si>
  <si>
    <t>Приморский, б-р, д.20</t>
  </si>
  <si>
    <t>Приморский, б-р, д.29</t>
  </si>
  <si>
    <t>Приморский, б-р, д.32</t>
  </si>
  <si>
    <t>Приморский, б-р, д.33</t>
  </si>
  <si>
    <t>Приморский, б-р, д.34</t>
  </si>
  <si>
    <t>Приморский, б-р, д.36</t>
  </si>
  <si>
    <t>Приморский, б-р, д.40</t>
  </si>
  <si>
    <t>Революционная, ул., д.24</t>
  </si>
  <si>
    <t>Революционная, ул., д.78</t>
  </si>
  <si>
    <t>Свердлова, ул., д.17</t>
  </si>
  <si>
    <t>Свердлова, ул., д.19</t>
  </si>
  <si>
    <t>Свердлова, ул., д.25</t>
  </si>
  <si>
    <t>Свердлова, ул., д.29</t>
  </si>
  <si>
    <t>Свердлова, ул., д.35</t>
  </si>
  <si>
    <t>Свердлова, ул., д.49</t>
  </si>
  <si>
    <t>Степана Разина, пр-т, д.18</t>
  </si>
  <si>
    <t>Степана Разина, пр-т, д.22</t>
  </si>
  <si>
    <t>Степана Разина, пр-т, д.26</t>
  </si>
  <si>
    <t>Степана Разина, пр-т, д.28</t>
  </si>
  <si>
    <t>Степана Разина, пр-т, д.32</t>
  </si>
  <si>
    <t>Степана Разина, пр-т, д.34</t>
  </si>
  <si>
    <t>Степана Разина, пр-т, д.45</t>
  </si>
  <si>
    <t>Степана Разина, пр-т, д.46</t>
  </si>
  <si>
    <t>Степана Разина, пр-т, д.49</t>
  </si>
  <si>
    <t>Степана Разина, пр-т, д.55</t>
  </si>
  <si>
    <t>Степана Разина, пр-т, д.58</t>
  </si>
  <si>
    <t>Степана Разина, пр-т, д.63</t>
  </si>
  <si>
    <t>Степана Разина, пр-т, д.66</t>
  </si>
  <si>
    <t>Степана Разина, пр-т, д.71</t>
  </si>
  <si>
    <t>Степана Разина, пр-т, д.75</t>
  </si>
  <si>
    <t>Степана Разина, пр-т, д.76</t>
  </si>
  <si>
    <t>Фрунзе, ул., д.1</t>
  </si>
  <si>
    <t>Фрунзе, ул., д.11</t>
  </si>
  <si>
    <t>Фрунзе, ул., д.15</t>
  </si>
  <si>
    <t>Фрунзе, ул., д.16</t>
  </si>
  <si>
    <t>Фрунзе, ул., д.18</t>
  </si>
  <si>
    <t>Фрунзе, ул., д.27</t>
  </si>
  <si>
    <t>Фрунзе, ул., д.3</t>
  </si>
  <si>
    <t>Фрунзе, ул., д.31</t>
  </si>
  <si>
    <t>Фрунзе, ул., д.37</t>
  </si>
  <si>
    <t>Фрунзе, ул., д.4</t>
  </si>
  <si>
    <t>Фрунзе, ул., д.4А</t>
  </si>
  <si>
    <t>Фрунзе, ул., д.4Б</t>
  </si>
  <si>
    <t>Фрунзе, ул., д.4В</t>
  </si>
  <si>
    <t>Фрунзе, ул., д.5</t>
  </si>
  <si>
    <t>Фрунзе, ул., д.9</t>
  </si>
  <si>
    <t>Юбилейная, ул., д.19</t>
  </si>
  <si>
    <t>Юбилейная, ул., д.21</t>
  </si>
  <si>
    <t>Юбилейная, ул., д.23</t>
  </si>
  <si>
    <t>Юбилейная, ул., д.27</t>
  </si>
  <si>
    <t>Юбилейная, ул., д.35</t>
  </si>
  <si>
    <t>Юбилейная, ул., д.41</t>
  </si>
  <si>
    <t>Юбилейная, ул., д.49</t>
  </si>
  <si>
    <t>Юбилейная, ул., д.53</t>
  </si>
  <si>
    <t>Юбилейная, ул., д.61</t>
  </si>
  <si>
    <t>Юбилейная, ул., д.63</t>
  </si>
  <si>
    <t>Юбилейная, ул., д.67</t>
  </si>
  <si>
    <t>Юбилейная, ул., д.79</t>
  </si>
  <si>
    <t>Юбилейная, ул., д.83</t>
  </si>
  <si>
    <t>Стоимость коммунальной услуги по отоплению для населения, проживающего в многоквартирных домах, оборудованных общедомовыми приборами учета</t>
  </si>
  <si>
    <t>Стоимость отопления 1 кв.м.(среднемесячный объем) с 01.09.2012 г., руб.</t>
  </si>
  <si>
    <t>Ленинский пр-т, 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</si>
</sst>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#,##0.0"/>
    <numFmt numFmtId="176" formatCode="0.0%"/>
    <numFmt numFmtId="177" formatCode="0.000%"/>
    <numFmt numFmtId="178" formatCode="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4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53" applyFont="1" applyFill="1" applyAlignment="1">
      <alignment horizontal="left"/>
    </xf>
    <xf numFmtId="0" fontId="4" fillId="0" borderId="0" xfId="53" applyFont="1" applyFill="1" applyAlignment="1">
      <alignment horizontal="center"/>
    </xf>
    <xf numFmtId="0" fontId="4" fillId="0" borderId="0" xfId="53" applyNumberFormat="1" applyFont="1" applyFill="1" applyAlignment="1">
      <alignment horizontal="center"/>
    </xf>
    <xf numFmtId="0" fontId="4" fillId="0" borderId="0" xfId="53" applyFont="1" applyFill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/>
    </xf>
    <xf numFmtId="173" fontId="4" fillId="0" borderId="10" xfId="53" applyNumberFormat="1" applyFont="1" applyFill="1" applyBorder="1" applyAlignment="1">
      <alignment horizontal="center" vertical="center"/>
    </xf>
    <xf numFmtId="2" fontId="4" fillId="0" borderId="0" xfId="53" applyNumberFormat="1" applyFont="1" applyFill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0" xfId="53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left" vertical="center" wrapText="1"/>
    </xf>
    <xf numFmtId="0" fontId="4" fillId="0" borderId="14" xfId="53" applyNumberFormat="1" applyFont="1" applyFill="1" applyBorder="1" applyAlignment="1">
      <alignment horizontal="left" vertical="center" wrapText="1"/>
    </xf>
    <xf numFmtId="0" fontId="4" fillId="0" borderId="15" xfId="53" applyNumberFormat="1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 wrapText="1"/>
    </xf>
    <xf numFmtId="0" fontId="4" fillId="0" borderId="16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</xf>
    <xf numFmtId="0" fontId="4" fillId="0" borderId="16" xfId="53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center" vertical="center" wrapText="1"/>
    </xf>
    <xf numFmtId="0" fontId="4" fillId="0" borderId="10" xfId="53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4.375" style="1" customWidth="1"/>
    <col min="2" max="2" width="9.125" style="34" customWidth="1"/>
    <col min="3" max="3" width="37.25390625" style="1" customWidth="1"/>
    <col min="4" max="7" width="16.75390625" style="4" customWidth="1"/>
    <col min="8" max="16384" width="9.125" style="1" customWidth="1"/>
  </cols>
  <sheetData>
    <row r="1" spans="1:7" s="12" customFormat="1" ht="27" customHeight="1">
      <c r="A1" s="64" t="s">
        <v>26</v>
      </c>
      <c r="B1" s="64"/>
      <c r="C1" s="64"/>
      <c r="D1" s="64"/>
      <c r="E1" s="64"/>
      <c r="F1" s="64"/>
      <c r="G1" s="64"/>
    </row>
    <row r="2" spans="1:7" s="12" customFormat="1" ht="15">
      <c r="A2" s="36"/>
      <c r="B2" s="36"/>
      <c r="C2" s="36"/>
      <c r="D2" s="14"/>
      <c r="E2" s="14"/>
      <c r="F2" s="14"/>
      <c r="G2" s="14"/>
    </row>
    <row r="3" spans="1:7" s="9" customFormat="1" ht="20.25" customHeight="1">
      <c r="A3" s="65"/>
      <c r="B3" s="65"/>
      <c r="C3" s="65"/>
      <c r="D3" s="66" t="s">
        <v>104</v>
      </c>
      <c r="E3" s="67"/>
      <c r="F3" s="67"/>
      <c r="G3" s="68"/>
    </row>
    <row r="4" spans="1:7" s="19" customFormat="1" ht="15" customHeight="1">
      <c r="A4" s="65"/>
      <c r="B4" s="65"/>
      <c r="C4" s="65"/>
      <c r="D4" s="69" t="s">
        <v>54</v>
      </c>
      <c r="E4" s="70"/>
      <c r="F4" s="69" t="s">
        <v>55</v>
      </c>
      <c r="G4" s="70"/>
    </row>
    <row r="5" spans="1:7" s="19" customFormat="1" ht="15" customHeight="1">
      <c r="A5" s="65"/>
      <c r="B5" s="65"/>
      <c r="C5" s="65"/>
      <c r="D5" s="16" t="s">
        <v>25</v>
      </c>
      <c r="E5" s="16" t="s">
        <v>59</v>
      </c>
      <c r="F5" s="16" t="s">
        <v>25</v>
      </c>
      <c r="G5" s="16" t="s">
        <v>59</v>
      </c>
    </row>
    <row r="6" spans="1:7" s="9" customFormat="1" ht="45">
      <c r="A6" s="74" t="s">
        <v>21</v>
      </c>
      <c r="B6" s="75">
        <v>1</v>
      </c>
      <c r="C6" s="22" t="s">
        <v>28</v>
      </c>
      <c r="D6" s="16">
        <f>D7+D8</f>
        <v>13.66</v>
      </c>
      <c r="E6" s="16">
        <f>E7+E8</f>
        <v>21.29</v>
      </c>
      <c r="F6" s="16">
        <f>F7+F8</f>
        <v>14.48</v>
      </c>
      <c r="G6" s="16">
        <f>G7+G8</f>
        <v>22.57</v>
      </c>
    </row>
    <row r="7" spans="1:7" s="9" customFormat="1" ht="15">
      <c r="A7" s="74"/>
      <c r="B7" s="76"/>
      <c r="C7" s="23" t="s">
        <v>22</v>
      </c>
      <c r="D7" s="16">
        <v>0.79</v>
      </c>
      <c r="E7" s="16">
        <v>1.27</v>
      </c>
      <c r="F7" s="16">
        <v>0.84</v>
      </c>
      <c r="G7" s="16">
        <v>1.35</v>
      </c>
    </row>
    <row r="8" spans="1:7" s="9" customFormat="1" ht="15">
      <c r="A8" s="74"/>
      <c r="B8" s="77"/>
      <c r="C8" s="23" t="s">
        <v>23</v>
      </c>
      <c r="D8" s="16">
        <v>12.87</v>
      </c>
      <c r="E8" s="16">
        <v>20.02</v>
      </c>
      <c r="F8" s="16">
        <v>13.64</v>
      </c>
      <c r="G8" s="16">
        <v>21.22</v>
      </c>
    </row>
    <row r="9" spans="1:7" s="9" customFormat="1" ht="60">
      <c r="A9" s="74"/>
      <c r="B9" s="75">
        <v>2</v>
      </c>
      <c r="C9" s="22" t="s">
        <v>29</v>
      </c>
      <c r="D9" s="16">
        <f>D10+D11</f>
        <v>17.529999999999998</v>
      </c>
      <c r="E9" s="16">
        <f>E10+E11</f>
        <v>28.14</v>
      </c>
      <c r="F9" s="16">
        <f>F10+F11</f>
        <v>18.58</v>
      </c>
      <c r="G9" s="16">
        <f>G10+G11</f>
        <v>29.830000000000002</v>
      </c>
    </row>
    <row r="10" spans="1:7" s="9" customFormat="1" ht="15">
      <c r="A10" s="74"/>
      <c r="B10" s="76"/>
      <c r="C10" s="23" t="s">
        <v>22</v>
      </c>
      <c r="D10" s="16">
        <v>0.79</v>
      </c>
      <c r="E10" s="16">
        <v>1.27</v>
      </c>
      <c r="F10" s="16">
        <v>0.84</v>
      </c>
      <c r="G10" s="16">
        <v>1.35</v>
      </c>
    </row>
    <row r="11" spans="1:7" s="9" customFormat="1" ht="15">
      <c r="A11" s="74"/>
      <c r="B11" s="77"/>
      <c r="C11" s="23" t="s">
        <v>23</v>
      </c>
      <c r="D11" s="16">
        <v>16.74</v>
      </c>
      <c r="E11" s="16">
        <v>26.87</v>
      </c>
      <c r="F11" s="16">
        <v>17.74</v>
      </c>
      <c r="G11" s="16">
        <v>28.48</v>
      </c>
    </row>
    <row r="12" spans="1:7" s="9" customFormat="1" ht="75">
      <c r="A12" s="74"/>
      <c r="B12" s="75">
        <v>3</v>
      </c>
      <c r="C12" s="22" t="s">
        <v>30</v>
      </c>
      <c r="D12" s="16">
        <f>D13+D14</f>
        <v>18.41</v>
      </c>
      <c r="E12" s="16">
        <f>E13+E14</f>
        <v>31.08</v>
      </c>
      <c r="F12" s="16">
        <f>F13+F14</f>
        <v>19.51</v>
      </c>
      <c r="G12" s="16">
        <f>G13+G14</f>
        <v>32.94</v>
      </c>
    </row>
    <row r="13" spans="1:7" s="9" customFormat="1" ht="15">
      <c r="A13" s="74"/>
      <c r="B13" s="76"/>
      <c r="C13" s="23" t="s">
        <v>22</v>
      </c>
      <c r="D13" s="16">
        <v>0.79</v>
      </c>
      <c r="E13" s="16">
        <v>1.27</v>
      </c>
      <c r="F13" s="16">
        <v>0.84</v>
      </c>
      <c r="G13" s="16">
        <v>1.35</v>
      </c>
    </row>
    <row r="14" spans="1:7" s="9" customFormat="1" ht="15">
      <c r="A14" s="74"/>
      <c r="B14" s="77"/>
      <c r="C14" s="23" t="s">
        <v>23</v>
      </c>
      <c r="D14" s="16">
        <v>17.62</v>
      </c>
      <c r="E14" s="16">
        <v>29.81</v>
      </c>
      <c r="F14" s="16">
        <v>18.67</v>
      </c>
      <c r="G14" s="16">
        <v>31.59</v>
      </c>
    </row>
    <row r="15" spans="1:7" s="9" customFormat="1" ht="75">
      <c r="A15" s="74"/>
      <c r="B15" s="75">
        <v>4</v>
      </c>
      <c r="C15" s="22" t="s">
        <v>37</v>
      </c>
      <c r="D15" s="16">
        <f>D16+D17</f>
        <v>19.740000000000002</v>
      </c>
      <c r="E15" s="16">
        <f>E16+E17</f>
        <v>43.089999999999996</v>
      </c>
      <c r="F15" s="16">
        <f>F16+F17</f>
        <v>20.92</v>
      </c>
      <c r="G15" s="16">
        <f>G16+G17</f>
        <v>45.669999999999995</v>
      </c>
    </row>
    <row r="16" spans="1:7" s="9" customFormat="1" ht="15">
      <c r="A16" s="74"/>
      <c r="B16" s="76"/>
      <c r="C16" s="23" t="s">
        <v>22</v>
      </c>
      <c r="D16" s="16">
        <v>0.67</v>
      </c>
      <c r="E16" s="16">
        <v>1.23</v>
      </c>
      <c r="F16" s="16">
        <v>0.71</v>
      </c>
      <c r="G16" s="16">
        <v>1.3</v>
      </c>
    </row>
    <row r="17" spans="1:7" s="9" customFormat="1" ht="15">
      <c r="A17" s="74"/>
      <c r="B17" s="77"/>
      <c r="C17" s="23" t="s">
        <v>23</v>
      </c>
      <c r="D17" s="16">
        <v>19.07</v>
      </c>
      <c r="E17" s="16">
        <v>41.86</v>
      </c>
      <c r="F17" s="16">
        <v>20.21</v>
      </c>
      <c r="G17" s="16">
        <v>44.37</v>
      </c>
    </row>
    <row r="18" spans="1:7" s="9" customFormat="1" ht="60">
      <c r="A18" s="74"/>
      <c r="B18" s="75">
        <v>5</v>
      </c>
      <c r="C18" s="22" t="s">
        <v>38</v>
      </c>
      <c r="D18" s="16">
        <f>D19+D20</f>
        <v>21.32</v>
      </c>
      <c r="E18" s="16">
        <f>E19+E20</f>
        <v>46.489999999999995</v>
      </c>
      <c r="F18" s="16">
        <f>F19+F20</f>
        <v>22.599999999999998</v>
      </c>
      <c r="G18" s="16">
        <f>G19+G20</f>
        <v>49.28</v>
      </c>
    </row>
    <row r="19" spans="1:7" s="9" customFormat="1" ht="15">
      <c r="A19" s="74"/>
      <c r="B19" s="76"/>
      <c r="C19" s="23" t="s">
        <v>22</v>
      </c>
      <c r="D19" s="16">
        <v>0.7</v>
      </c>
      <c r="E19" s="16">
        <v>1.37</v>
      </c>
      <c r="F19" s="16">
        <v>0.74</v>
      </c>
      <c r="G19" s="16">
        <v>1.45</v>
      </c>
    </row>
    <row r="20" spans="1:7" s="9" customFormat="1" ht="15">
      <c r="A20" s="74"/>
      <c r="B20" s="77"/>
      <c r="C20" s="23" t="s">
        <v>23</v>
      </c>
      <c r="D20" s="16">
        <v>20.62</v>
      </c>
      <c r="E20" s="16">
        <v>45.12</v>
      </c>
      <c r="F20" s="16">
        <v>21.86</v>
      </c>
      <c r="G20" s="16">
        <v>47.83</v>
      </c>
    </row>
    <row r="21" spans="1:7" s="12" customFormat="1" ht="15">
      <c r="A21" s="37"/>
      <c r="B21" s="38"/>
      <c r="D21" s="21"/>
      <c r="E21" s="21"/>
      <c r="F21" s="21"/>
      <c r="G21" s="21"/>
    </row>
    <row r="22" spans="1:7" s="12" customFormat="1" ht="47.25" customHeight="1">
      <c r="A22" s="24" t="s">
        <v>7</v>
      </c>
      <c r="B22" s="71" t="s">
        <v>48</v>
      </c>
      <c r="C22" s="71"/>
      <c r="D22" s="71"/>
      <c r="E22" s="71"/>
      <c r="F22" s="71"/>
      <c r="G22" s="71"/>
    </row>
    <row r="23" spans="2:7" s="12" customFormat="1" ht="28.5" customHeight="1">
      <c r="B23" s="72" t="s">
        <v>56</v>
      </c>
      <c r="C23" s="72"/>
      <c r="D23" s="72"/>
      <c r="E23" s="72"/>
      <c r="F23" s="72"/>
      <c r="G23" s="72"/>
    </row>
    <row r="25" spans="1:5" s="49" customFormat="1" ht="12">
      <c r="A25" s="49" t="s">
        <v>60</v>
      </c>
      <c r="B25" s="50"/>
      <c r="D25" s="51"/>
      <c r="E25" s="51"/>
    </row>
    <row r="26" spans="1:8" s="52" customFormat="1" ht="17.25" customHeight="1">
      <c r="A26" s="73" t="s">
        <v>105</v>
      </c>
      <c r="B26" s="73"/>
      <c r="C26" s="73"/>
      <c r="D26" s="73"/>
      <c r="E26" s="73"/>
      <c r="F26" s="73"/>
      <c r="G26" s="73"/>
      <c r="H26" s="73"/>
    </row>
  </sheetData>
  <sheetProtection/>
  <mergeCells count="16">
    <mergeCell ref="B22:G22"/>
    <mergeCell ref="B23:G23"/>
    <mergeCell ref="A26:H26"/>
    <mergeCell ref="A6:A20"/>
    <mergeCell ref="B6:B8"/>
    <mergeCell ref="B9:B11"/>
    <mergeCell ref="B12:B14"/>
    <mergeCell ref="B15:B17"/>
    <mergeCell ref="B18:B20"/>
    <mergeCell ref="A1:G1"/>
    <mergeCell ref="A3:A5"/>
    <mergeCell ref="B3:B5"/>
    <mergeCell ref="C3:C5"/>
    <mergeCell ref="D3:G3"/>
    <mergeCell ref="D4:E4"/>
    <mergeCell ref="F4:G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12.125" style="8" customWidth="1"/>
    <col min="2" max="3" width="9.875" style="8" customWidth="1"/>
    <col min="4" max="4" width="10.875" style="8" bestFit="1" customWidth="1"/>
    <col min="5" max="5" width="10.125" style="8" customWidth="1"/>
    <col min="6" max="6" width="10.375" style="8" customWidth="1"/>
    <col min="7" max="7" width="10.625" style="8" customWidth="1"/>
    <col min="8" max="8" width="10.125" style="8" customWidth="1"/>
    <col min="9" max="9" width="10.25390625" style="8" customWidth="1"/>
    <col min="10" max="10" width="9.125" style="8" customWidth="1"/>
    <col min="11" max="11" width="10.125" style="8" customWidth="1"/>
    <col min="12" max="12" width="9.875" style="8" customWidth="1"/>
    <col min="13" max="13" width="9.125" style="8" customWidth="1"/>
    <col min="14" max="14" width="10.125" style="8" customWidth="1"/>
    <col min="15" max="16384" width="9.125" style="8" customWidth="1"/>
  </cols>
  <sheetData>
    <row r="1" spans="1:14" s="31" customFormat="1" ht="39.75" customHeight="1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2" customFormat="1" ht="30" customHeight="1">
      <c r="A2" s="93" t="s">
        <v>68</v>
      </c>
      <c r="B2" s="93"/>
      <c r="C2" s="93"/>
      <c r="D2" s="93"/>
      <c r="E2" s="29"/>
      <c r="H2" s="29"/>
      <c r="K2" s="29"/>
      <c r="N2" s="29"/>
    </row>
    <row r="3" spans="1:14" ht="15" customHeight="1">
      <c r="A3" s="116" t="s">
        <v>39</v>
      </c>
      <c r="B3" s="116" t="s">
        <v>97</v>
      </c>
      <c r="C3" s="111" t="s">
        <v>79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" customHeight="1">
      <c r="A4" s="116"/>
      <c r="B4" s="116"/>
      <c r="C4" s="111" t="s">
        <v>40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" customHeight="1">
      <c r="A5" s="116"/>
      <c r="B5" s="116"/>
      <c r="C5" s="108">
        <v>1</v>
      </c>
      <c r="D5" s="109"/>
      <c r="E5" s="109"/>
      <c r="F5" s="108">
        <v>2</v>
      </c>
      <c r="G5" s="109"/>
      <c r="H5" s="109"/>
      <c r="I5" s="108">
        <v>3</v>
      </c>
      <c r="J5" s="109"/>
      <c r="K5" s="109"/>
      <c r="L5" s="111">
        <v>4</v>
      </c>
      <c r="M5" s="111"/>
      <c r="N5" s="111"/>
    </row>
    <row r="6" spans="1:14" ht="85.5">
      <c r="A6" s="116"/>
      <c r="B6" s="116"/>
      <c r="C6" s="48" t="s">
        <v>108</v>
      </c>
      <c r="D6" s="39" t="s">
        <v>44</v>
      </c>
      <c r="E6" s="48" t="s">
        <v>94</v>
      </c>
      <c r="F6" s="48" t="s">
        <v>108</v>
      </c>
      <c r="G6" s="39" t="s">
        <v>44</v>
      </c>
      <c r="H6" s="48" t="s">
        <v>94</v>
      </c>
      <c r="I6" s="48" t="s">
        <v>108</v>
      </c>
      <c r="J6" s="39" t="s">
        <v>44</v>
      </c>
      <c r="K6" s="48" t="s">
        <v>94</v>
      </c>
      <c r="L6" s="48" t="s">
        <v>108</v>
      </c>
      <c r="M6" s="39" t="s">
        <v>44</v>
      </c>
      <c r="N6" s="48" t="s">
        <v>94</v>
      </c>
    </row>
    <row r="7" spans="1:14" ht="16.5">
      <c r="A7" s="32">
        <v>1</v>
      </c>
      <c r="B7" s="117">
        <v>1.88</v>
      </c>
      <c r="C7" s="32">
        <v>160</v>
      </c>
      <c r="D7" s="32">
        <f>A7*C7</f>
        <v>160</v>
      </c>
      <c r="E7" s="33">
        <f>$B$7*D7</f>
        <v>300.79999999999995</v>
      </c>
      <c r="F7" s="32">
        <v>189</v>
      </c>
      <c r="G7" s="32">
        <f>A7*F7</f>
        <v>189</v>
      </c>
      <c r="H7" s="33">
        <f>$B$7*G7</f>
        <v>355.32</v>
      </c>
      <c r="I7" s="32">
        <v>206</v>
      </c>
      <c r="J7" s="32">
        <f>A7*I7</f>
        <v>206</v>
      </c>
      <c r="K7" s="33">
        <f>$B$7*J7</f>
        <v>387.28</v>
      </c>
      <c r="L7" s="32">
        <v>219</v>
      </c>
      <c r="M7" s="32">
        <f>A7*L7</f>
        <v>219</v>
      </c>
      <c r="N7" s="33">
        <f>$B$7*M7</f>
        <v>411.71999999999997</v>
      </c>
    </row>
    <row r="8" spans="1:14" ht="16.5">
      <c r="A8" s="32">
        <v>2</v>
      </c>
      <c r="B8" s="117"/>
      <c r="C8" s="32">
        <v>99</v>
      </c>
      <c r="D8" s="32">
        <f>A8*C8</f>
        <v>198</v>
      </c>
      <c r="E8" s="33">
        <f>$B$7*D8</f>
        <v>372.23999999999995</v>
      </c>
      <c r="F8" s="32">
        <v>117</v>
      </c>
      <c r="G8" s="32">
        <f>A8*F8</f>
        <v>234</v>
      </c>
      <c r="H8" s="33">
        <f>$B$7*G8</f>
        <v>439.91999999999996</v>
      </c>
      <c r="I8" s="32">
        <v>128</v>
      </c>
      <c r="J8" s="32">
        <f>A8*I8</f>
        <v>256</v>
      </c>
      <c r="K8" s="33">
        <f>$B$7*J8</f>
        <v>481.28</v>
      </c>
      <c r="L8" s="32">
        <v>136</v>
      </c>
      <c r="M8" s="32">
        <f>A8*L8</f>
        <v>272</v>
      </c>
      <c r="N8" s="33">
        <f>$B$7*M8</f>
        <v>511.35999999999996</v>
      </c>
    </row>
    <row r="9" spans="1:14" ht="16.5">
      <c r="A9" s="32">
        <v>3</v>
      </c>
      <c r="B9" s="117"/>
      <c r="C9" s="32">
        <v>77</v>
      </c>
      <c r="D9" s="32">
        <f>A9*C9</f>
        <v>231</v>
      </c>
      <c r="E9" s="33">
        <f>$B$7*D9</f>
        <v>434.28</v>
      </c>
      <c r="F9" s="32">
        <v>91</v>
      </c>
      <c r="G9" s="32">
        <f>A9*F9</f>
        <v>273</v>
      </c>
      <c r="H9" s="33">
        <f>$B$7*G9</f>
        <v>513.24</v>
      </c>
      <c r="I9" s="32">
        <v>99</v>
      </c>
      <c r="J9" s="32">
        <f>A9*I9</f>
        <v>297</v>
      </c>
      <c r="K9" s="33">
        <f>$B$7*J9</f>
        <v>558.36</v>
      </c>
      <c r="L9" s="32">
        <v>105</v>
      </c>
      <c r="M9" s="32">
        <f>A9*L9</f>
        <v>315</v>
      </c>
      <c r="N9" s="33">
        <f>$B$7*M9</f>
        <v>592.1999999999999</v>
      </c>
    </row>
    <row r="10" spans="1:14" ht="16.5">
      <c r="A10" s="32">
        <v>4</v>
      </c>
      <c r="B10" s="117"/>
      <c r="C10" s="32">
        <v>62</v>
      </c>
      <c r="D10" s="32">
        <f>A10*C10</f>
        <v>248</v>
      </c>
      <c r="E10" s="33">
        <f>$B$7*D10</f>
        <v>466.23999999999995</v>
      </c>
      <c r="F10" s="32">
        <v>74</v>
      </c>
      <c r="G10" s="32">
        <f>A10*F10</f>
        <v>296</v>
      </c>
      <c r="H10" s="33">
        <f>$B$7*G10</f>
        <v>556.48</v>
      </c>
      <c r="I10" s="32">
        <v>81</v>
      </c>
      <c r="J10" s="32">
        <f>A10*I10</f>
        <v>324</v>
      </c>
      <c r="K10" s="33">
        <f>$B$7*J10</f>
        <v>609.12</v>
      </c>
      <c r="L10" s="32">
        <v>86</v>
      </c>
      <c r="M10" s="32">
        <f>A10*L10</f>
        <v>344</v>
      </c>
      <c r="N10" s="33">
        <f>$B$7*M10</f>
        <v>646.7199999999999</v>
      </c>
    </row>
    <row r="11" spans="1:14" ht="16.5">
      <c r="A11" s="32" t="s">
        <v>69</v>
      </c>
      <c r="B11" s="117"/>
      <c r="C11" s="32">
        <v>54</v>
      </c>
      <c r="D11" s="32">
        <f>5*C11</f>
        <v>270</v>
      </c>
      <c r="E11" s="33">
        <f>$B$7*D11</f>
        <v>507.59999999999997</v>
      </c>
      <c r="F11" s="32">
        <v>64</v>
      </c>
      <c r="G11" s="32">
        <f>5*F11</f>
        <v>320</v>
      </c>
      <c r="H11" s="33">
        <f>$B$7*G11</f>
        <v>601.5999999999999</v>
      </c>
      <c r="I11" s="32">
        <v>70</v>
      </c>
      <c r="J11" s="32">
        <f>5*I11</f>
        <v>350</v>
      </c>
      <c r="K11" s="33">
        <f>$B$7*J11</f>
        <v>658</v>
      </c>
      <c r="L11" s="32">
        <v>75</v>
      </c>
      <c r="M11" s="32">
        <f>5*L11</f>
        <v>375</v>
      </c>
      <c r="N11" s="33">
        <f>$B$7*M11</f>
        <v>705</v>
      </c>
    </row>
    <row r="13" s="31" customFormat="1" ht="18.75">
      <c r="A13" s="31" t="s">
        <v>49</v>
      </c>
    </row>
    <row r="14" s="31" customFormat="1" ht="18.75">
      <c r="A14" s="31" t="s">
        <v>50</v>
      </c>
    </row>
    <row r="15" s="31" customFormat="1" ht="18.75">
      <c r="A15" s="31" t="s">
        <v>65</v>
      </c>
    </row>
    <row r="16" s="31" customFormat="1" ht="18.75">
      <c r="A16" s="31" t="s">
        <v>61</v>
      </c>
    </row>
    <row r="17" s="31" customFormat="1" ht="18.75">
      <c r="A17" s="31" t="s">
        <v>66</v>
      </c>
    </row>
    <row r="18" s="31" customFormat="1" ht="18.75">
      <c r="A18" s="31" t="s">
        <v>67</v>
      </c>
    </row>
    <row r="20" spans="1:14" s="31" customFormat="1" ht="39.75" customHeight="1">
      <c r="A20" s="115" t="s">
        <v>107</v>
      </c>
      <c r="B20" s="115"/>
      <c r="C20" s="115"/>
      <c r="D20" s="115"/>
      <c r="E20" s="115"/>
      <c r="F20" s="115"/>
      <c r="G20" s="115"/>
      <c r="H20" s="115"/>
      <c r="I20" s="47"/>
      <c r="J20" s="47"/>
      <c r="K20" s="47"/>
      <c r="L20" s="47"/>
      <c r="M20" s="47"/>
      <c r="N20" s="47"/>
    </row>
    <row r="21" spans="1:14" s="12" customFormat="1" ht="30" customHeight="1">
      <c r="A21" s="93" t="s">
        <v>68</v>
      </c>
      <c r="B21" s="93"/>
      <c r="C21" s="93"/>
      <c r="D21" s="93"/>
      <c r="E21" s="29"/>
      <c r="H21" s="29"/>
      <c r="K21" s="29"/>
      <c r="N21" s="29"/>
    </row>
    <row r="22" spans="1:14" ht="30.75" customHeight="1">
      <c r="A22" s="116" t="s">
        <v>73</v>
      </c>
      <c r="B22" s="105" t="s">
        <v>97</v>
      </c>
      <c r="C22" s="111" t="s">
        <v>78</v>
      </c>
      <c r="D22" s="111"/>
      <c r="E22" s="111"/>
      <c r="F22" s="111"/>
      <c r="G22" s="111"/>
      <c r="H22" s="111"/>
      <c r="I22" s="42"/>
      <c r="J22" s="42"/>
      <c r="K22" s="42"/>
      <c r="L22" s="42"/>
      <c r="M22" s="42"/>
      <c r="N22" s="42"/>
    </row>
    <row r="23" spans="1:14" ht="60.75" customHeight="1">
      <c r="A23" s="116"/>
      <c r="B23" s="105"/>
      <c r="C23" s="116" t="s">
        <v>70</v>
      </c>
      <c r="D23" s="116"/>
      <c r="E23" s="116" t="s">
        <v>71</v>
      </c>
      <c r="F23" s="116"/>
      <c r="G23" s="105" t="s">
        <v>72</v>
      </c>
      <c r="H23" s="107"/>
      <c r="I23" s="118"/>
      <c r="J23" s="118"/>
      <c r="K23" s="118"/>
      <c r="L23" s="118"/>
      <c r="M23" s="118"/>
      <c r="N23" s="118"/>
    </row>
    <row r="24" spans="1:14" ht="169.5">
      <c r="A24" s="116"/>
      <c r="B24" s="105"/>
      <c r="C24" s="48" t="s">
        <v>109</v>
      </c>
      <c r="D24" s="40" t="s">
        <v>80</v>
      </c>
      <c r="E24" s="48" t="s">
        <v>109</v>
      </c>
      <c r="F24" s="40" t="s">
        <v>80</v>
      </c>
      <c r="G24" s="48" t="s">
        <v>109</v>
      </c>
      <c r="H24" s="40" t="s">
        <v>80</v>
      </c>
      <c r="I24" s="43"/>
      <c r="J24" s="43"/>
      <c r="K24" s="43"/>
      <c r="L24" s="43"/>
      <c r="M24" s="43"/>
      <c r="N24" s="43"/>
    </row>
    <row r="25" spans="1:14" ht="16.5">
      <c r="A25" s="32" t="s">
        <v>74</v>
      </c>
      <c r="B25" s="119">
        <v>1.88</v>
      </c>
      <c r="C25" s="41">
        <v>2.16</v>
      </c>
      <c r="D25" s="46">
        <f>B25*C25</f>
        <v>4.0608</v>
      </c>
      <c r="E25" s="41">
        <v>4.91</v>
      </c>
      <c r="F25" s="33">
        <f>B25*E25</f>
        <v>9.2308</v>
      </c>
      <c r="G25" s="41">
        <v>8.24</v>
      </c>
      <c r="H25" s="33">
        <f>B25*G25</f>
        <v>15.4912</v>
      </c>
      <c r="I25" s="44"/>
      <c r="J25" s="44"/>
      <c r="K25" s="45"/>
      <c r="L25" s="44"/>
      <c r="M25" s="44"/>
      <c r="N25" s="45"/>
    </row>
    <row r="26" spans="1:14" ht="16.5">
      <c r="A26" s="46" t="s">
        <v>75</v>
      </c>
      <c r="B26" s="119"/>
      <c r="C26" s="41">
        <v>3.02</v>
      </c>
      <c r="D26" s="46">
        <f>B25*C26</f>
        <v>5.6776</v>
      </c>
      <c r="E26" s="41">
        <v>5.27</v>
      </c>
      <c r="F26" s="33">
        <f>B25*E26</f>
        <v>9.907599999999999</v>
      </c>
      <c r="G26" s="41">
        <v>7.77</v>
      </c>
      <c r="H26" s="33">
        <f>B25*G26</f>
        <v>14.607599999999998</v>
      </c>
      <c r="I26" s="44"/>
      <c r="J26" s="44"/>
      <c r="K26" s="45"/>
      <c r="L26" s="44"/>
      <c r="M26" s="44"/>
      <c r="N26" s="45"/>
    </row>
    <row r="27" spans="1:14" ht="16.5">
      <c r="A27" s="32" t="s">
        <v>76</v>
      </c>
      <c r="B27" s="119"/>
      <c r="C27" s="41">
        <v>3.97</v>
      </c>
      <c r="D27" s="46">
        <f>B25*C27</f>
        <v>7.4636</v>
      </c>
      <c r="E27" s="41">
        <v>6.13</v>
      </c>
      <c r="F27" s="33">
        <f>B25*E27</f>
        <v>11.5244</v>
      </c>
      <c r="G27" s="41">
        <v>9.22</v>
      </c>
      <c r="H27" s="33">
        <f>B25*G27</f>
        <v>17.3336</v>
      </c>
      <c r="I27" s="44"/>
      <c r="J27" s="44"/>
      <c r="K27" s="45"/>
      <c r="L27" s="44"/>
      <c r="M27" s="44"/>
      <c r="N27" s="45"/>
    </row>
    <row r="28" spans="1:14" ht="16.5">
      <c r="A28" s="32" t="s">
        <v>77</v>
      </c>
      <c r="B28" s="119"/>
      <c r="C28" s="41">
        <v>5.86</v>
      </c>
      <c r="D28" s="46">
        <f>B25*C28</f>
        <v>11.0168</v>
      </c>
      <c r="E28" s="41">
        <v>8.28</v>
      </c>
      <c r="F28" s="33">
        <f>B25*E28</f>
        <v>15.566399999999998</v>
      </c>
      <c r="G28" s="41">
        <v>11.36</v>
      </c>
      <c r="H28" s="33">
        <f>B25*G28</f>
        <v>21.356799999999996</v>
      </c>
      <c r="I28" s="44"/>
      <c r="J28" s="44"/>
      <c r="K28" s="45"/>
      <c r="L28" s="44"/>
      <c r="M28" s="44"/>
      <c r="N28" s="45"/>
    </row>
    <row r="30" spans="1:5" s="49" customFormat="1" ht="12">
      <c r="A30" s="49" t="s">
        <v>60</v>
      </c>
      <c r="B30" s="50"/>
      <c r="D30" s="51"/>
      <c r="E30" s="51"/>
    </row>
    <row r="31" spans="1:34" s="52" customFormat="1" ht="27" customHeight="1">
      <c r="A31" s="88" t="s">
        <v>110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</row>
    <row r="32" spans="1:34" s="52" customFormat="1" ht="23.25" customHeight="1">
      <c r="A32" s="89" t="s">
        <v>99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</sheetData>
  <sheetProtection/>
  <mergeCells count="24">
    <mergeCell ref="A31:AH31"/>
    <mergeCell ref="A32:AH32"/>
    <mergeCell ref="A3:A6"/>
    <mergeCell ref="C23:D23"/>
    <mergeCell ref="E23:F23"/>
    <mergeCell ref="C22:H22"/>
    <mergeCell ref="G23:H23"/>
    <mergeCell ref="A20:H20"/>
    <mergeCell ref="B25:B28"/>
    <mergeCell ref="A1:N1"/>
    <mergeCell ref="C4:N4"/>
    <mergeCell ref="L5:N5"/>
    <mergeCell ref="A21:D21"/>
    <mergeCell ref="A22:A24"/>
    <mergeCell ref="B22:B24"/>
    <mergeCell ref="A2:D2"/>
    <mergeCell ref="I23:K23"/>
    <mergeCell ref="F5:H5"/>
    <mergeCell ref="B3:B6"/>
    <mergeCell ref="C3:N3"/>
    <mergeCell ref="C5:E5"/>
    <mergeCell ref="I5:K5"/>
    <mergeCell ref="B7:B11"/>
    <mergeCell ref="L23:N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A25" sqref="A25:IV27"/>
    </sheetView>
  </sheetViews>
  <sheetFormatPr defaultColWidth="9.00390625" defaultRowHeight="12.75"/>
  <cols>
    <col min="1" max="1" width="14.00390625" style="1" customWidth="1"/>
    <col min="2" max="2" width="45.875" style="1" customWidth="1"/>
    <col min="3" max="4" width="11.375" style="4" customWidth="1"/>
    <col min="5" max="8" width="11.375" style="1" customWidth="1"/>
    <col min="9" max="16384" width="9.125" style="1" customWidth="1"/>
  </cols>
  <sheetData>
    <row r="1" spans="1:8" s="12" customFormat="1" ht="27" customHeight="1">
      <c r="A1" s="64" t="s">
        <v>87</v>
      </c>
      <c r="B1" s="64"/>
      <c r="C1" s="64"/>
      <c r="D1" s="64"/>
      <c r="E1" s="64"/>
      <c r="F1" s="64"/>
      <c r="G1" s="64"/>
      <c r="H1" s="64"/>
    </row>
    <row r="2" spans="1:7" s="12" customFormat="1" ht="15">
      <c r="A2" s="14"/>
      <c r="B2" s="14"/>
      <c r="C2" s="14"/>
      <c r="D2" s="14"/>
      <c r="E2" s="14"/>
      <c r="F2" s="14"/>
      <c r="G2" s="14"/>
    </row>
    <row r="3" spans="1:8" s="9" customFormat="1" ht="15">
      <c r="A3" s="75" t="s">
        <v>9</v>
      </c>
      <c r="B3" s="65" t="s">
        <v>24</v>
      </c>
      <c r="C3" s="79" t="s">
        <v>51</v>
      </c>
      <c r="D3" s="79"/>
      <c r="E3" s="79"/>
      <c r="F3" s="79"/>
      <c r="G3" s="79"/>
      <c r="H3" s="79"/>
    </row>
    <row r="4" spans="1:8" s="9" customFormat="1" ht="50.25" customHeight="1">
      <c r="A4" s="76"/>
      <c r="B4" s="65"/>
      <c r="C4" s="78" t="s">
        <v>84</v>
      </c>
      <c r="D4" s="78"/>
      <c r="E4" s="65" t="s">
        <v>85</v>
      </c>
      <c r="F4" s="65"/>
      <c r="G4" s="65" t="s">
        <v>100</v>
      </c>
      <c r="H4" s="65"/>
    </row>
    <row r="5" spans="1:8" s="19" customFormat="1" ht="45">
      <c r="A5" s="77"/>
      <c r="B5" s="65"/>
      <c r="C5" s="16" t="s">
        <v>1</v>
      </c>
      <c r="D5" s="16" t="s">
        <v>3</v>
      </c>
      <c r="E5" s="16" t="s">
        <v>1</v>
      </c>
      <c r="F5" s="16" t="s">
        <v>3</v>
      </c>
      <c r="G5" s="16" t="s">
        <v>1</v>
      </c>
      <c r="H5" s="16" t="s">
        <v>3</v>
      </c>
    </row>
    <row r="6" spans="1:8" s="9" customFormat="1" ht="60">
      <c r="A6" s="80" t="s">
        <v>8</v>
      </c>
      <c r="B6" s="22" t="s">
        <v>31</v>
      </c>
      <c r="C6" s="16">
        <v>6.62</v>
      </c>
      <c r="D6" s="78" t="s">
        <v>4</v>
      </c>
      <c r="E6" s="16">
        <v>11.56</v>
      </c>
      <c r="F6" s="16">
        <v>11.56</v>
      </c>
      <c r="G6" s="16">
        <f>C6*E6</f>
        <v>76.52720000000001</v>
      </c>
      <c r="H6" s="16">
        <f>F6</f>
        <v>11.56</v>
      </c>
    </row>
    <row r="7" spans="1:8" s="9" customFormat="1" ht="60">
      <c r="A7" s="81"/>
      <c r="B7" s="22" t="s">
        <v>32</v>
      </c>
      <c r="C7" s="16">
        <v>6.75</v>
      </c>
      <c r="D7" s="78"/>
      <c r="E7" s="16">
        <v>11.56</v>
      </c>
      <c r="F7" s="16">
        <v>11.56</v>
      </c>
      <c r="G7" s="16">
        <f>C7*E7</f>
        <v>78.03</v>
      </c>
      <c r="H7" s="16">
        <f>F7</f>
        <v>11.56</v>
      </c>
    </row>
    <row r="8" spans="1:8" s="9" customFormat="1" ht="60">
      <c r="A8" s="82"/>
      <c r="B8" s="22" t="s">
        <v>33</v>
      </c>
      <c r="C8" s="16">
        <v>6.7</v>
      </c>
      <c r="D8" s="78"/>
      <c r="E8" s="16">
        <v>11.56</v>
      </c>
      <c r="F8" s="16">
        <v>11.56</v>
      </c>
      <c r="G8" s="16">
        <f>C8*E8</f>
        <v>77.45200000000001</v>
      </c>
      <c r="H8" s="16">
        <f>F8</f>
        <v>11.56</v>
      </c>
    </row>
    <row r="9" spans="3:4" s="12" customFormat="1" ht="15">
      <c r="C9" s="21"/>
      <c r="D9" s="21"/>
    </row>
    <row r="10" spans="1:8" s="9" customFormat="1" ht="15">
      <c r="A10" s="75" t="s">
        <v>9</v>
      </c>
      <c r="B10" s="65" t="s">
        <v>24</v>
      </c>
      <c r="C10" s="79" t="s">
        <v>52</v>
      </c>
      <c r="D10" s="79"/>
      <c r="E10" s="79"/>
      <c r="F10" s="79"/>
      <c r="G10" s="79"/>
      <c r="H10" s="79"/>
    </row>
    <row r="11" spans="1:8" s="9" customFormat="1" ht="48.75" customHeight="1">
      <c r="A11" s="76"/>
      <c r="B11" s="65"/>
      <c r="C11" s="78" t="s">
        <v>84</v>
      </c>
      <c r="D11" s="78"/>
      <c r="E11" s="65" t="s">
        <v>85</v>
      </c>
      <c r="F11" s="65"/>
      <c r="G11" s="65" t="s">
        <v>100</v>
      </c>
      <c r="H11" s="65"/>
    </row>
    <row r="12" spans="1:8" s="19" customFormat="1" ht="45">
      <c r="A12" s="77"/>
      <c r="B12" s="65"/>
      <c r="C12" s="16" t="s">
        <v>1</v>
      </c>
      <c r="D12" s="16" t="s">
        <v>3</v>
      </c>
      <c r="E12" s="16" t="s">
        <v>1</v>
      </c>
      <c r="F12" s="16" t="s">
        <v>3</v>
      </c>
      <c r="G12" s="16" t="s">
        <v>1</v>
      </c>
      <c r="H12" s="16" t="s">
        <v>3</v>
      </c>
    </row>
    <row r="13" spans="1:8" s="9" customFormat="1" ht="60">
      <c r="A13" s="80" t="s">
        <v>8</v>
      </c>
      <c r="B13" s="22" t="s">
        <v>31</v>
      </c>
      <c r="C13" s="16">
        <v>6.62</v>
      </c>
      <c r="D13" s="78" t="s">
        <v>4</v>
      </c>
      <c r="E13" s="16">
        <v>12.26</v>
      </c>
      <c r="F13" s="16">
        <v>12.26</v>
      </c>
      <c r="G13" s="16">
        <f>C13*E13</f>
        <v>81.1612</v>
      </c>
      <c r="H13" s="16">
        <f>F13</f>
        <v>12.26</v>
      </c>
    </row>
    <row r="14" spans="1:8" s="9" customFormat="1" ht="60">
      <c r="A14" s="81"/>
      <c r="B14" s="22" t="s">
        <v>32</v>
      </c>
      <c r="C14" s="16">
        <v>6.75</v>
      </c>
      <c r="D14" s="78"/>
      <c r="E14" s="16">
        <v>12.26</v>
      </c>
      <c r="F14" s="16">
        <v>12.26</v>
      </c>
      <c r="G14" s="16">
        <f>C14*E14</f>
        <v>82.755</v>
      </c>
      <c r="H14" s="16">
        <f>F14</f>
        <v>12.26</v>
      </c>
    </row>
    <row r="15" spans="1:8" s="9" customFormat="1" ht="60">
      <c r="A15" s="82"/>
      <c r="B15" s="22" t="s">
        <v>33</v>
      </c>
      <c r="C15" s="16">
        <v>6.7</v>
      </c>
      <c r="D15" s="78"/>
      <c r="E15" s="16">
        <v>12.26</v>
      </c>
      <c r="F15" s="16">
        <v>12.26</v>
      </c>
      <c r="G15" s="16">
        <f>C15*E15</f>
        <v>82.142</v>
      </c>
      <c r="H15" s="16">
        <f>F15</f>
        <v>12.26</v>
      </c>
    </row>
    <row r="16" spans="3:4" s="12" customFormat="1" ht="15">
      <c r="C16" s="21"/>
      <c r="D16" s="21"/>
    </row>
    <row r="17" spans="1:8" s="9" customFormat="1" ht="15">
      <c r="A17" s="75" t="s">
        <v>9</v>
      </c>
      <c r="B17" s="65" t="s">
        <v>24</v>
      </c>
      <c r="C17" s="79" t="s">
        <v>53</v>
      </c>
      <c r="D17" s="79"/>
      <c r="E17" s="79"/>
      <c r="F17" s="79"/>
      <c r="G17" s="79"/>
      <c r="H17" s="79"/>
    </row>
    <row r="18" spans="1:8" s="9" customFormat="1" ht="48" customHeight="1">
      <c r="A18" s="76"/>
      <c r="B18" s="65"/>
      <c r="C18" s="78" t="s">
        <v>84</v>
      </c>
      <c r="D18" s="78"/>
      <c r="E18" s="65" t="s">
        <v>85</v>
      </c>
      <c r="F18" s="65"/>
      <c r="G18" s="65" t="s">
        <v>100</v>
      </c>
      <c r="H18" s="65"/>
    </row>
    <row r="19" spans="1:8" s="19" customFormat="1" ht="45">
      <c r="A19" s="77"/>
      <c r="B19" s="65"/>
      <c r="C19" s="16" t="s">
        <v>1</v>
      </c>
      <c r="D19" s="16" t="s">
        <v>3</v>
      </c>
      <c r="E19" s="16" t="s">
        <v>1</v>
      </c>
      <c r="F19" s="16" t="s">
        <v>3</v>
      </c>
      <c r="G19" s="16" t="s">
        <v>1</v>
      </c>
      <c r="H19" s="16" t="s">
        <v>3</v>
      </c>
    </row>
    <row r="20" spans="1:8" s="9" customFormat="1" ht="60">
      <c r="A20" s="80" t="s">
        <v>8</v>
      </c>
      <c r="B20" s="22" t="s">
        <v>31</v>
      </c>
      <c r="C20" s="16">
        <v>6.62</v>
      </c>
      <c r="D20" s="78" t="s">
        <v>4</v>
      </c>
      <c r="E20" s="16">
        <v>12.72</v>
      </c>
      <c r="F20" s="16">
        <v>12.72</v>
      </c>
      <c r="G20" s="16">
        <f>C20*E20</f>
        <v>84.2064</v>
      </c>
      <c r="H20" s="16">
        <f>F20</f>
        <v>12.72</v>
      </c>
    </row>
    <row r="21" spans="1:8" s="9" customFormat="1" ht="60">
      <c r="A21" s="81"/>
      <c r="B21" s="22" t="s">
        <v>32</v>
      </c>
      <c r="C21" s="16">
        <v>6.75</v>
      </c>
      <c r="D21" s="78"/>
      <c r="E21" s="16">
        <v>12.72</v>
      </c>
      <c r="F21" s="16">
        <v>12.72</v>
      </c>
      <c r="G21" s="16">
        <f>C21*E21</f>
        <v>85.86</v>
      </c>
      <c r="H21" s="16">
        <f>F21</f>
        <v>12.72</v>
      </c>
    </row>
    <row r="22" spans="1:8" s="9" customFormat="1" ht="60">
      <c r="A22" s="82"/>
      <c r="B22" s="22" t="s">
        <v>33</v>
      </c>
      <c r="C22" s="16">
        <v>6.7</v>
      </c>
      <c r="D22" s="78"/>
      <c r="E22" s="16">
        <v>12.72</v>
      </c>
      <c r="F22" s="16">
        <v>12.72</v>
      </c>
      <c r="G22" s="16">
        <f>C22*E22</f>
        <v>85.224</v>
      </c>
      <c r="H22" s="16">
        <f>F22</f>
        <v>12.72</v>
      </c>
    </row>
    <row r="25" spans="1:5" s="49" customFormat="1" ht="12">
      <c r="A25" s="49" t="s">
        <v>60</v>
      </c>
      <c r="B25" s="50"/>
      <c r="D25" s="51"/>
      <c r="E25" s="51"/>
    </row>
    <row r="26" spans="1:8" s="52" customFormat="1" ht="40.5" customHeight="1">
      <c r="A26" s="73" t="s">
        <v>81</v>
      </c>
      <c r="B26" s="73"/>
      <c r="C26" s="73"/>
      <c r="D26" s="73"/>
      <c r="E26" s="73"/>
      <c r="F26" s="73"/>
      <c r="G26" s="73"/>
      <c r="H26" s="73"/>
    </row>
    <row r="27" spans="1:8" s="52" customFormat="1" ht="22.5" customHeight="1">
      <c r="A27" s="83" t="s">
        <v>82</v>
      </c>
      <c r="B27" s="83"/>
      <c r="C27" s="83"/>
      <c r="D27" s="83"/>
      <c r="E27" s="83"/>
      <c r="F27" s="83"/>
      <c r="G27" s="83"/>
      <c r="H27" s="83"/>
    </row>
  </sheetData>
  <sheetProtection/>
  <mergeCells count="27">
    <mergeCell ref="A26:H26"/>
    <mergeCell ref="A27:H27"/>
    <mergeCell ref="A20:A22"/>
    <mergeCell ref="D20:D22"/>
    <mergeCell ref="A13:A15"/>
    <mergeCell ref="D13:D15"/>
    <mergeCell ref="A17:A19"/>
    <mergeCell ref="B17:B19"/>
    <mergeCell ref="C17:H17"/>
    <mergeCell ref="C18:D18"/>
    <mergeCell ref="E18:F18"/>
    <mergeCell ref="G18:H18"/>
    <mergeCell ref="B3:B5"/>
    <mergeCell ref="A3:A5"/>
    <mergeCell ref="A10:A12"/>
    <mergeCell ref="B10:B12"/>
    <mergeCell ref="C10:H10"/>
    <mergeCell ref="C11:D11"/>
    <mergeCell ref="E11:F11"/>
    <mergeCell ref="G11:H11"/>
    <mergeCell ref="A1:H1"/>
    <mergeCell ref="C4:D4"/>
    <mergeCell ref="C3:H3"/>
    <mergeCell ref="A6:A8"/>
    <mergeCell ref="G4:H4"/>
    <mergeCell ref="D6:D8"/>
    <mergeCell ref="E4:F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G4" sqref="G4:H4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12" customFormat="1" ht="27" customHeight="1">
      <c r="A1" s="64" t="s">
        <v>88</v>
      </c>
      <c r="B1" s="64"/>
      <c r="C1" s="64"/>
      <c r="D1" s="64"/>
      <c r="E1" s="64"/>
      <c r="F1" s="64"/>
      <c r="G1" s="64"/>
      <c r="H1" s="64"/>
    </row>
    <row r="2" spans="3:8" s="12" customFormat="1" ht="15">
      <c r="C2" s="21"/>
      <c r="E2" s="87"/>
      <c r="F2" s="87"/>
      <c r="G2" s="87"/>
      <c r="H2" s="87"/>
    </row>
    <row r="3" spans="1:8" s="9" customFormat="1" ht="15">
      <c r="A3" s="75" t="s">
        <v>9</v>
      </c>
      <c r="B3" s="75" t="s">
        <v>24</v>
      </c>
      <c r="C3" s="79" t="s">
        <v>51</v>
      </c>
      <c r="D3" s="79"/>
      <c r="E3" s="79"/>
      <c r="F3" s="79"/>
      <c r="G3" s="79"/>
      <c r="H3" s="79"/>
    </row>
    <row r="4" spans="1:8" s="9" customFormat="1" ht="53.25" customHeight="1">
      <c r="A4" s="76"/>
      <c r="B4" s="76"/>
      <c r="C4" s="78" t="s">
        <v>84</v>
      </c>
      <c r="D4" s="78"/>
      <c r="E4" s="65" t="s">
        <v>85</v>
      </c>
      <c r="F4" s="65"/>
      <c r="G4" s="65" t="s">
        <v>101</v>
      </c>
      <c r="H4" s="65"/>
    </row>
    <row r="5" spans="1:8" s="19" customFormat="1" ht="30.75" customHeight="1">
      <c r="A5" s="76"/>
      <c r="B5" s="76"/>
      <c r="C5" s="25" t="s">
        <v>5</v>
      </c>
      <c r="D5" s="25" t="s">
        <v>6</v>
      </c>
      <c r="E5" s="16" t="s">
        <v>5</v>
      </c>
      <c r="F5" s="16" t="s">
        <v>6</v>
      </c>
      <c r="G5" s="16" t="s">
        <v>5</v>
      </c>
      <c r="H5" s="16" t="s">
        <v>6</v>
      </c>
    </row>
    <row r="6" spans="1:8" s="19" customFormat="1" ht="60.75" customHeight="1">
      <c r="A6" s="77"/>
      <c r="B6" s="77"/>
      <c r="C6" s="16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</row>
    <row r="7" spans="1:8" s="9" customFormat="1" ht="80.25" customHeight="1">
      <c r="A7" s="80" t="s">
        <v>20</v>
      </c>
      <c r="B7" s="22" t="s">
        <v>34</v>
      </c>
      <c r="C7" s="16">
        <v>3.72</v>
      </c>
      <c r="D7" s="84" t="s">
        <v>4</v>
      </c>
      <c r="E7" s="15">
        <v>25.89</v>
      </c>
      <c r="F7" s="15">
        <v>25.89</v>
      </c>
      <c r="G7" s="16">
        <f aca="true" t="shared" si="0" ref="G7:G12">C7*E7</f>
        <v>96.3108</v>
      </c>
      <c r="H7" s="15">
        <f>F7</f>
        <v>25.89</v>
      </c>
    </row>
    <row r="8" spans="1:8" s="9" customFormat="1" ht="77.25" customHeight="1">
      <c r="A8" s="81"/>
      <c r="B8" s="22" t="s">
        <v>35</v>
      </c>
      <c r="C8" s="16">
        <v>4.15</v>
      </c>
      <c r="D8" s="85"/>
      <c r="E8" s="15">
        <v>25.89</v>
      </c>
      <c r="F8" s="15">
        <v>25.89</v>
      </c>
      <c r="G8" s="16">
        <f t="shared" si="0"/>
        <v>107.44350000000001</v>
      </c>
      <c r="H8" s="15">
        <f>F8</f>
        <v>25.89</v>
      </c>
    </row>
    <row r="9" spans="1:8" s="9" customFormat="1" ht="78.75" customHeight="1">
      <c r="A9" s="82"/>
      <c r="B9" s="22" t="s">
        <v>36</v>
      </c>
      <c r="C9" s="16">
        <v>4.1</v>
      </c>
      <c r="D9" s="86"/>
      <c r="E9" s="15">
        <v>25.89</v>
      </c>
      <c r="F9" s="15">
        <v>25.89</v>
      </c>
      <c r="G9" s="16">
        <f t="shared" si="0"/>
        <v>106.14899999999999</v>
      </c>
      <c r="H9" s="15">
        <f>F9</f>
        <v>25.89</v>
      </c>
    </row>
    <row r="10" spans="1:8" s="9" customFormat="1" ht="77.25" customHeight="1">
      <c r="A10" s="80" t="s">
        <v>10</v>
      </c>
      <c r="B10" s="22" t="s">
        <v>34</v>
      </c>
      <c r="C10" s="20">
        <v>0.27</v>
      </c>
      <c r="D10" s="26">
        <v>0.0726</v>
      </c>
      <c r="E10" s="27">
        <v>946.36</v>
      </c>
      <c r="F10" s="27">
        <v>946.36</v>
      </c>
      <c r="G10" s="16">
        <f t="shared" si="0"/>
        <v>255.51720000000003</v>
      </c>
      <c r="H10" s="16">
        <f>D10*F10</f>
        <v>68.705736</v>
      </c>
    </row>
    <row r="11" spans="1:8" s="9" customFormat="1" ht="75" customHeight="1">
      <c r="A11" s="81"/>
      <c r="B11" s="22" t="s">
        <v>35</v>
      </c>
      <c r="C11" s="20">
        <v>0.323</v>
      </c>
      <c r="D11" s="26">
        <v>0.078</v>
      </c>
      <c r="E11" s="27">
        <v>946.36</v>
      </c>
      <c r="F11" s="27">
        <v>946.36</v>
      </c>
      <c r="G11" s="16">
        <f t="shared" si="0"/>
        <v>305.67428</v>
      </c>
      <c r="H11" s="16">
        <f>D11*F11</f>
        <v>73.81608</v>
      </c>
    </row>
    <row r="12" spans="1:8" s="9" customFormat="1" ht="75.75" customHeight="1">
      <c r="A12" s="82"/>
      <c r="B12" s="22" t="s">
        <v>36</v>
      </c>
      <c r="C12" s="20">
        <v>0.319</v>
      </c>
      <c r="D12" s="26">
        <v>0.078</v>
      </c>
      <c r="E12" s="27">
        <v>946.36</v>
      </c>
      <c r="F12" s="27">
        <v>946.36</v>
      </c>
      <c r="G12" s="16">
        <f t="shared" si="0"/>
        <v>301.88884</v>
      </c>
      <c r="H12" s="16">
        <f>D12*F12</f>
        <v>73.81608</v>
      </c>
    </row>
    <row r="13" spans="3:4" s="9" customFormat="1" ht="15">
      <c r="C13" s="10"/>
      <c r="D13" s="10"/>
    </row>
    <row r="14" spans="3:4" s="7" customFormat="1" ht="12.75">
      <c r="C14" s="28"/>
      <c r="D14" s="28"/>
    </row>
    <row r="15" spans="1:5" s="49" customFormat="1" ht="12">
      <c r="A15" s="49" t="s">
        <v>60</v>
      </c>
      <c r="B15" s="50"/>
      <c r="D15" s="51"/>
      <c r="E15" s="51"/>
    </row>
    <row r="16" spans="1:8" s="52" customFormat="1" ht="59.25" customHeight="1">
      <c r="A16" s="88" t="s">
        <v>83</v>
      </c>
      <c r="B16" s="88"/>
      <c r="C16" s="88"/>
      <c r="D16" s="88"/>
      <c r="E16" s="88"/>
      <c r="F16" s="88"/>
      <c r="G16" s="88"/>
      <c r="H16" s="88"/>
    </row>
    <row r="17" spans="1:8" s="52" customFormat="1" ht="40.5" customHeight="1">
      <c r="A17" s="89" t="s">
        <v>86</v>
      </c>
      <c r="B17" s="89"/>
      <c r="C17" s="89"/>
      <c r="D17" s="89"/>
      <c r="E17" s="89"/>
      <c r="F17" s="89"/>
      <c r="G17" s="89"/>
      <c r="H17" s="89"/>
    </row>
    <row r="18" spans="3:4" s="7" customFormat="1" ht="12.75">
      <c r="C18" s="28"/>
      <c r="D18" s="28"/>
    </row>
    <row r="19" spans="3:4" s="2" customFormat="1" ht="12.75">
      <c r="C19" s="3"/>
      <c r="D19" s="3"/>
    </row>
    <row r="20" spans="3:4" s="2" customFormat="1" ht="12.75">
      <c r="C20" s="3"/>
      <c r="D20" s="3"/>
    </row>
    <row r="21" spans="3:4" s="2" customFormat="1" ht="12.75">
      <c r="C21" s="3"/>
      <c r="D21" s="3"/>
    </row>
    <row r="22" spans="3:4" s="2" customFormat="1" ht="12.75">
      <c r="C22" s="3"/>
      <c r="D22" s="3"/>
    </row>
  </sheetData>
  <sheetProtection/>
  <mergeCells count="13">
    <mergeCell ref="A1:H1"/>
    <mergeCell ref="A3:A6"/>
    <mergeCell ref="B3:B6"/>
    <mergeCell ref="E4:F4"/>
    <mergeCell ref="A10:A12"/>
    <mergeCell ref="C4:D4"/>
    <mergeCell ref="D7:D9"/>
    <mergeCell ref="E2:H2"/>
    <mergeCell ref="G4:H4"/>
    <mergeCell ref="A16:H16"/>
    <mergeCell ref="A17:H17"/>
    <mergeCell ref="A7:A9"/>
    <mergeCell ref="C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G4" sqref="G4:H4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12" customFormat="1" ht="27" customHeight="1">
      <c r="A1" s="64" t="s">
        <v>88</v>
      </c>
      <c r="B1" s="64"/>
      <c r="C1" s="64"/>
      <c r="D1" s="64"/>
      <c r="E1" s="64"/>
      <c r="F1" s="64"/>
      <c r="G1" s="64"/>
      <c r="H1" s="64"/>
    </row>
    <row r="2" spans="3:8" s="12" customFormat="1" ht="15">
      <c r="C2" s="21"/>
      <c r="E2" s="87"/>
      <c r="F2" s="87"/>
      <c r="G2" s="87"/>
      <c r="H2" s="87"/>
    </row>
    <row r="3" spans="1:8" s="9" customFormat="1" ht="15" customHeight="1">
      <c r="A3" s="75" t="s">
        <v>9</v>
      </c>
      <c r="B3" s="75" t="s">
        <v>24</v>
      </c>
      <c r="C3" s="79" t="s">
        <v>52</v>
      </c>
      <c r="D3" s="79"/>
      <c r="E3" s="79"/>
      <c r="F3" s="79"/>
      <c r="G3" s="79"/>
      <c r="H3" s="79"/>
    </row>
    <row r="4" spans="1:8" s="9" customFormat="1" ht="50.25" customHeight="1">
      <c r="A4" s="76"/>
      <c r="B4" s="76"/>
      <c r="C4" s="78" t="s">
        <v>84</v>
      </c>
      <c r="D4" s="78"/>
      <c r="E4" s="65" t="s">
        <v>85</v>
      </c>
      <c r="F4" s="65"/>
      <c r="G4" s="65" t="s">
        <v>101</v>
      </c>
      <c r="H4" s="65"/>
    </row>
    <row r="5" spans="1:8" s="19" customFormat="1" ht="30.75" customHeight="1">
      <c r="A5" s="76"/>
      <c r="B5" s="76"/>
      <c r="C5" s="25" t="s">
        <v>5</v>
      </c>
      <c r="D5" s="25" t="s">
        <v>6</v>
      </c>
      <c r="E5" s="16" t="s">
        <v>5</v>
      </c>
      <c r="F5" s="16" t="s">
        <v>6</v>
      </c>
      <c r="G5" s="16" t="s">
        <v>5</v>
      </c>
      <c r="H5" s="16" t="s">
        <v>6</v>
      </c>
    </row>
    <row r="6" spans="1:8" s="19" customFormat="1" ht="60.75" customHeight="1">
      <c r="A6" s="77"/>
      <c r="B6" s="77"/>
      <c r="C6" s="16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</row>
    <row r="7" spans="1:8" s="9" customFormat="1" ht="80.25" customHeight="1">
      <c r="A7" s="80" t="s">
        <v>20</v>
      </c>
      <c r="B7" s="22" t="s">
        <v>34</v>
      </c>
      <c r="C7" s="16">
        <v>3.72</v>
      </c>
      <c r="D7" s="84" t="s">
        <v>4</v>
      </c>
      <c r="E7" s="15">
        <v>27.27</v>
      </c>
      <c r="F7" s="15">
        <v>27.27</v>
      </c>
      <c r="G7" s="16">
        <f aca="true" t="shared" si="0" ref="G7:G12">C7*E7</f>
        <v>101.4444</v>
      </c>
      <c r="H7" s="15">
        <f>F7</f>
        <v>27.27</v>
      </c>
    </row>
    <row r="8" spans="1:8" s="9" customFormat="1" ht="77.25" customHeight="1">
      <c r="A8" s="81"/>
      <c r="B8" s="22" t="s">
        <v>35</v>
      </c>
      <c r="C8" s="16">
        <v>4.15</v>
      </c>
      <c r="D8" s="85"/>
      <c r="E8" s="15">
        <v>27.27</v>
      </c>
      <c r="F8" s="15">
        <v>27.27</v>
      </c>
      <c r="G8" s="16">
        <f t="shared" si="0"/>
        <v>113.1705</v>
      </c>
      <c r="H8" s="15">
        <f>F8</f>
        <v>27.27</v>
      </c>
    </row>
    <row r="9" spans="1:8" s="9" customFormat="1" ht="78.75" customHeight="1">
      <c r="A9" s="82"/>
      <c r="B9" s="22" t="s">
        <v>36</v>
      </c>
      <c r="C9" s="16">
        <v>4.1</v>
      </c>
      <c r="D9" s="86"/>
      <c r="E9" s="15">
        <v>27.27</v>
      </c>
      <c r="F9" s="15">
        <v>27.27</v>
      </c>
      <c r="G9" s="16">
        <f t="shared" si="0"/>
        <v>111.80699999999999</v>
      </c>
      <c r="H9" s="15">
        <f>F9</f>
        <v>27.27</v>
      </c>
    </row>
    <row r="10" spans="1:8" s="9" customFormat="1" ht="77.25" customHeight="1">
      <c r="A10" s="80" t="s">
        <v>10</v>
      </c>
      <c r="B10" s="22" t="s">
        <v>34</v>
      </c>
      <c r="C10" s="20">
        <v>0.27</v>
      </c>
      <c r="D10" s="26">
        <v>0.0726</v>
      </c>
      <c r="E10" s="16">
        <v>1003</v>
      </c>
      <c r="F10" s="16">
        <v>1003</v>
      </c>
      <c r="G10" s="16">
        <f t="shared" si="0"/>
        <v>270.81</v>
      </c>
      <c r="H10" s="16">
        <f>D10*F10</f>
        <v>72.81779999999999</v>
      </c>
    </row>
    <row r="11" spans="1:8" s="9" customFormat="1" ht="75" customHeight="1">
      <c r="A11" s="81"/>
      <c r="B11" s="22" t="s">
        <v>35</v>
      </c>
      <c r="C11" s="20">
        <v>0.323</v>
      </c>
      <c r="D11" s="26">
        <v>0.078</v>
      </c>
      <c r="E11" s="16">
        <v>1003</v>
      </c>
      <c r="F11" s="16">
        <v>1003</v>
      </c>
      <c r="G11" s="16">
        <f>C11*E11</f>
        <v>323.969</v>
      </c>
      <c r="H11" s="16">
        <f>D11*F11</f>
        <v>78.234</v>
      </c>
    </row>
    <row r="12" spans="1:8" s="9" customFormat="1" ht="75.75" customHeight="1">
      <c r="A12" s="82"/>
      <c r="B12" s="22" t="s">
        <v>36</v>
      </c>
      <c r="C12" s="20">
        <v>0.319</v>
      </c>
      <c r="D12" s="26">
        <v>0.078</v>
      </c>
      <c r="E12" s="16">
        <v>1003</v>
      </c>
      <c r="F12" s="16">
        <v>1003</v>
      </c>
      <c r="G12" s="16">
        <f t="shared" si="0"/>
        <v>319.957</v>
      </c>
      <c r="H12" s="16">
        <f>D12*F12</f>
        <v>78.234</v>
      </c>
    </row>
    <row r="13" spans="3:4" s="7" customFormat="1" ht="12.75">
      <c r="C13" s="28"/>
      <c r="D13" s="28"/>
    </row>
    <row r="14" spans="3:4" s="7" customFormat="1" ht="12.75">
      <c r="C14" s="28"/>
      <c r="D14" s="28"/>
    </row>
    <row r="15" spans="1:5" s="49" customFormat="1" ht="12">
      <c r="A15" s="49" t="s">
        <v>60</v>
      </c>
      <c r="B15" s="50"/>
      <c r="D15" s="51"/>
      <c r="E15" s="51"/>
    </row>
    <row r="16" spans="1:8" s="52" customFormat="1" ht="59.25" customHeight="1">
      <c r="A16" s="88" t="s">
        <v>83</v>
      </c>
      <c r="B16" s="88"/>
      <c r="C16" s="88"/>
      <c r="D16" s="88"/>
      <c r="E16" s="88"/>
      <c r="F16" s="88"/>
      <c r="G16" s="88"/>
      <c r="H16" s="88"/>
    </row>
    <row r="17" spans="1:8" s="52" customFormat="1" ht="40.5" customHeight="1">
      <c r="A17" s="89" t="s">
        <v>86</v>
      </c>
      <c r="B17" s="89"/>
      <c r="C17" s="89"/>
      <c r="D17" s="89"/>
      <c r="E17" s="89"/>
      <c r="F17" s="89"/>
      <c r="G17" s="89"/>
      <c r="H17" s="89"/>
    </row>
    <row r="18" spans="3:4" s="7" customFormat="1" ht="12.75">
      <c r="C18" s="28"/>
      <c r="D18" s="28"/>
    </row>
    <row r="19" spans="3:4" s="2" customFormat="1" ht="12.75">
      <c r="C19" s="3"/>
      <c r="D19" s="3"/>
    </row>
    <row r="20" spans="3:4" s="2" customFormat="1" ht="12.75">
      <c r="C20" s="3"/>
      <c r="D20" s="3"/>
    </row>
    <row r="21" spans="3:4" s="2" customFormat="1" ht="12.75">
      <c r="C21" s="3"/>
      <c r="D21" s="3"/>
    </row>
    <row r="22" spans="3:4" s="2" customFormat="1" ht="12.75">
      <c r="C22" s="3"/>
      <c r="D22" s="3"/>
    </row>
  </sheetData>
  <sheetProtection/>
  <mergeCells count="13">
    <mergeCell ref="A7:A9"/>
    <mergeCell ref="D7:D9"/>
    <mergeCell ref="A10:A12"/>
    <mergeCell ref="A16:H16"/>
    <mergeCell ref="A17:H17"/>
    <mergeCell ref="A1:H1"/>
    <mergeCell ref="E2:H2"/>
    <mergeCell ref="A3:A6"/>
    <mergeCell ref="B3:B6"/>
    <mergeCell ref="C3:H3"/>
    <mergeCell ref="C4:D4"/>
    <mergeCell ref="E4:F4"/>
    <mergeCell ref="G4:H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7">
      <selection activeCell="L16" sqref="L16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1:8" s="12" customFormat="1" ht="27" customHeight="1">
      <c r="A1" s="64" t="s">
        <v>88</v>
      </c>
      <c r="B1" s="64"/>
      <c r="C1" s="64"/>
      <c r="D1" s="64"/>
      <c r="E1" s="64"/>
      <c r="F1" s="64"/>
      <c r="G1" s="64"/>
      <c r="H1" s="64"/>
    </row>
    <row r="2" spans="3:8" s="12" customFormat="1" ht="15">
      <c r="C2" s="21"/>
      <c r="E2" s="87"/>
      <c r="F2" s="87"/>
      <c r="G2" s="87"/>
      <c r="H2" s="87"/>
    </row>
    <row r="3" spans="1:8" s="9" customFormat="1" ht="15" customHeight="1">
      <c r="A3" s="75" t="s">
        <v>9</v>
      </c>
      <c r="B3" s="75" t="s">
        <v>24</v>
      </c>
      <c r="C3" s="79" t="s">
        <v>53</v>
      </c>
      <c r="D3" s="79"/>
      <c r="E3" s="79"/>
      <c r="F3" s="79"/>
      <c r="G3" s="79"/>
      <c r="H3" s="79"/>
    </row>
    <row r="4" spans="1:8" s="9" customFormat="1" ht="48.75" customHeight="1">
      <c r="A4" s="76"/>
      <c r="B4" s="76"/>
      <c r="C4" s="78" t="s">
        <v>84</v>
      </c>
      <c r="D4" s="78"/>
      <c r="E4" s="65" t="s">
        <v>85</v>
      </c>
      <c r="F4" s="65"/>
      <c r="G4" s="65" t="s">
        <v>101</v>
      </c>
      <c r="H4" s="65"/>
    </row>
    <row r="5" spans="1:8" s="19" customFormat="1" ht="30.75" customHeight="1">
      <c r="A5" s="76"/>
      <c r="B5" s="76"/>
      <c r="C5" s="25" t="s">
        <v>5</v>
      </c>
      <c r="D5" s="25" t="s">
        <v>6</v>
      </c>
      <c r="E5" s="16" t="s">
        <v>5</v>
      </c>
      <c r="F5" s="16" t="s">
        <v>6</v>
      </c>
      <c r="G5" s="16" t="s">
        <v>5</v>
      </c>
      <c r="H5" s="16" t="s">
        <v>6</v>
      </c>
    </row>
    <row r="6" spans="1:8" s="19" customFormat="1" ht="60.75" customHeight="1">
      <c r="A6" s="77"/>
      <c r="B6" s="77"/>
      <c r="C6" s="16" t="s">
        <v>1</v>
      </c>
      <c r="D6" s="16" t="s">
        <v>2</v>
      </c>
      <c r="E6" s="16" t="s">
        <v>1</v>
      </c>
      <c r="F6" s="16" t="s">
        <v>2</v>
      </c>
      <c r="G6" s="16" t="s">
        <v>1</v>
      </c>
      <c r="H6" s="16" t="s">
        <v>2</v>
      </c>
    </row>
    <row r="7" spans="1:8" s="9" customFormat="1" ht="80.25" customHeight="1">
      <c r="A7" s="80" t="s">
        <v>20</v>
      </c>
      <c r="B7" s="22" t="s">
        <v>34</v>
      </c>
      <c r="C7" s="16">
        <v>3.72</v>
      </c>
      <c r="D7" s="84" t="s">
        <v>4</v>
      </c>
      <c r="E7" s="15">
        <v>27.27</v>
      </c>
      <c r="F7" s="15">
        <v>27.27</v>
      </c>
      <c r="G7" s="16">
        <f aca="true" t="shared" si="0" ref="G7:G12">C7*E7</f>
        <v>101.4444</v>
      </c>
      <c r="H7" s="15">
        <f>F7</f>
        <v>27.27</v>
      </c>
    </row>
    <row r="8" spans="1:8" s="9" customFormat="1" ht="77.25" customHeight="1">
      <c r="A8" s="81"/>
      <c r="B8" s="22" t="s">
        <v>35</v>
      </c>
      <c r="C8" s="16">
        <v>4.15</v>
      </c>
      <c r="D8" s="85"/>
      <c r="E8" s="15">
        <v>27.27</v>
      </c>
      <c r="F8" s="15">
        <v>27.27</v>
      </c>
      <c r="G8" s="16">
        <f t="shared" si="0"/>
        <v>113.1705</v>
      </c>
      <c r="H8" s="15">
        <f>F8</f>
        <v>27.27</v>
      </c>
    </row>
    <row r="9" spans="1:8" s="9" customFormat="1" ht="78.75" customHeight="1">
      <c r="A9" s="82"/>
      <c r="B9" s="22" t="s">
        <v>36</v>
      </c>
      <c r="C9" s="16">
        <v>4.1</v>
      </c>
      <c r="D9" s="86"/>
      <c r="E9" s="15">
        <v>27.27</v>
      </c>
      <c r="F9" s="15">
        <v>27.27</v>
      </c>
      <c r="G9" s="16">
        <f t="shared" si="0"/>
        <v>111.80699999999999</v>
      </c>
      <c r="H9" s="15">
        <f>F9</f>
        <v>27.27</v>
      </c>
    </row>
    <row r="10" spans="1:8" s="9" customFormat="1" ht="77.25" customHeight="1">
      <c r="A10" s="80" t="s">
        <v>10</v>
      </c>
      <c r="B10" s="22" t="s">
        <v>34</v>
      </c>
      <c r="C10" s="20">
        <v>0.27</v>
      </c>
      <c r="D10" s="26">
        <v>0.0726</v>
      </c>
      <c r="E10" s="16">
        <v>1058.46</v>
      </c>
      <c r="F10" s="16">
        <v>1058.46</v>
      </c>
      <c r="G10" s="16">
        <f t="shared" si="0"/>
        <v>285.78420000000006</v>
      </c>
      <c r="H10" s="16">
        <f>D10*F10</f>
        <v>76.844196</v>
      </c>
    </row>
    <row r="11" spans="1:8" s="9" customFormat="1" ht="75" customHeight="1">
      <c r="A11" s="81"/>
      <c r="B11" s="22" t="s">
        <v>35</v>
      </c>
      <c r="C11" s="20">
        <v>0.323</v>
      </c>
      <c r="D11" s="26">
        <v>0.078</v>
      </c>
      <c r="E11" s="16">
        <v>1058.46</v>
      </c>
      <c r="F11" s="16">
        <v>1058.46</v>
      </c>
      <c r="G11" s="16">
        <f>C11*E11</f>
        <v>341.88258</v>
      </c>
      <c r="H11" s="16">
        <f>D11*F11</f>
        <v>82.55988</v>
      </c>
    </row>
    <row r="12" spans="1:8" s="9" customFormat="1" ht="75.75" customHeight="1">
      <c r="A12" s="82"/>
      <c r="B12" s="22" t="s">
        <v>36</v>
      </c>
      <c r="C12" s="20">
        <v>0.319</v>
      </c>
      <c r="D12" s="26">
        <v>0.078</v>
      </c>
      <c r="E12" s="16">
        <v>1058.46</v>
      </c>
      <c r="F12" s="16">
        <v>1058.46</v>
      </c>
      <c r="G12" s="16">
        <f t="shared" si="0"/>
        <v>337.64874000000003</v>
      </c>
      <c r="H12" s="16">
        <f>D12*F12</f>
        <v>82.55988</v>
      </c>
    </row>
    <row r="13" spans="3:4" s="7" customFormat="1" ht="12.75">
      <c r="C13" s="28"/>
      <c r="D13" s="28"/>
    </row>
    <row r="14" spans="3:4" s="7" customFormat="1" ht="12.75">
      <c r="C14" s="28"/>
      <c r="D14" s="28"/>
    </row>
    <row r="15" spans="1:5" s="49" customFormat="1" ht="12">
      <c r="A15" s="49" t="s">
        <v>60</v>
      </c>
      <c r="B15" s="50"/>
      <c r="D15" s="51"/>
      <c r="E15" s="51"/>
    </row>
    <row r="16" spans="1:8" s="52" customFormat="1" ht="59.25" customHeight="1">
      <c r="A16" s="88" t="s">
        <v>83</v>
      </c>
      <c r="B16" s="88"/>
      <c r="C16" s="88"/>
      <c r="D16" s="88"/>
      <c r="E16" s="88"/>
      <c r="F16" s="88"/>
      <c r="G16" s="88"/>
      <c r="H16" s="88"/>
    </row>
    <row r="17" spans="1:8" s="52" customFormat="1" ht="40.5" customHeight="1">
      <c r="A17" s="89" t="s">
        <v>86</v>
      </c>
      <c r="B17" s="89"/>
      <c r="C17" s="89"/>
      <c r="D17" s="89"/>
      <c r="E17" s="89"/>
      <c r="F17" s="89"/>
      <c r="G17" s="89"/>
      <c r="H17" s="89"/>
    </row>
    <row r="18" spans="3:4" s="7" customFormat="1" ht="12.75">
      <c r="C18" s="28"/>
      <c r="D18" s="28"/>
    </row>
    <row r="19" spans="3:4" s="2" customFormat="1" ht="12.75">
      <c r="C19" s="3"/>
      <c r="D19" s="3"/>
    </row>
    <row r="20" spans="3:4" s="2" customFormat="1" ht="12.75">
      <c r="C20" s="3"/>
      <c r="D20" s="3"/>
    </row>
    <row r="21" spans="3:4" s="2" customFormat="1" ht="12.75">
      <c r="C21" s="3"/>
      <c r="D21" s="3"/>
    </row>
    <row r="22" spans="3:4" s="2" customFormat="1" ht="12.75">
      <c r="C22" s="3"/>
      <c r="D22" s="3"/>
    </row>
  </sheetData>
  <sheetProtection/>
  <mergeCells count="13">
    <mergeCell ref="A7:A9"/>
    <mergeCell ref="D7:D9"/>
    <mergeCell ref="A10:A12"/>
    <mergeCell ref="A16:H16"/>
    <mergeCell ref="A17:H17"/>
    <mergeCell ref="A1:H1"/>
    <mergeCell ref="E2:H2"/>
    <mergeCell ref="A3:A6"/>
    <mergeCell ref="B3:B6"/>
    <mergeCell ref="C3:H3"/>
    <mergeCell ref="C4:D4"/>
    <mergeCell ref="E4:F4"/>
    <mergeCell ref="G4:H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J18" sqref="J18"/>
    </sheetView>
  </sheetViews>
  <sheetFormatPr defaultColWidth="9.00390625" defaultRowHeight="12.75"/>
  <cols>
    <col min="1" max="1" width="14.375" style="1" customWidth="1"/>
    <col min="2" max="2" width="43.625" style="1" customWidth="1"/>
    <col min="3" max="4" width="11.375" style="4" customWidth="1"/>
    <col min="5" max="8" width="11.375" style="1" customWidth="1"/>
    <col min="9" max="16384" width="9.125" style="1" customWidth="1"/>
  </cols>
  <sheetData>
    <row r="1" spans="1:8" s="12" customFormat="1" ht="27" customHeight="1">
      <c r="A1" s="64" t="s">
        <v>89</v>
      </c>
      <c r="B1" s="64"/>
      <c r="C1" s="64"/>
      <c r="D1" s="64"/>
      <c r="E1" s="64"/>
      <c r="F1" s="64"/>
      <c r="G1" s="64"/>
      <c r="H1" s="64"/>
    </row>
    <row r="2" spans="1:7" s="12" customFormat="1" ht="15">
      <c r="A2" s="14"/>
      <c r="B2" s="14"/>
      <c r="C2" s="14"/>
      <c r="D2" s="14"/>
      <c r="E2" s="14"/>
      <c r="F2" s="14"/>
      <c r="G2" s="14"/>
    </row>
    <row r="3" spans="1:8" s="9" customFormat="1" ht="15">
      <c r="A3" s="75" t="s">
        <v>9</v>
      </c>
      <c r="B3" s="65" t="s">
        <v>24</v>
      </c>
      <c r="C3" s="79" t="s">
        <v>51</v>
      </c>
      <c r="D3" s="79"/>
      <c r="E3" s="79"/>
      <c r="F3" s="79"/>
      <c r="G3" s="79"/>
      <c r="H3" s="79"/>
    </row>
    <row r="4" spans="1:8" s="9" customFormat="1" ht="49.5" customHeight="1">
      <c r="A4" s="76"/>
      <c r="B4" s="65"/>
      <c r="C4" s="78" t="s">
        <v>84</v>
      </c>
      <c r="D4" s="78"/>
      <c r="E4" s="65" t="s">
        <v>85</v>
      </c>
      <c r="F4" s="65"/>
      <c r="G4" s="65" t="s">
        <v>102</v>
      </c>
      <c r="H4" s="65"/>
    </row>
    <row r="5" spans="1:8" s="19" customFormat="1" ht="45">
      <c r="A5" s="77"/>
      <c r="B5" s="65"/>
      <c r="C5" s="16" t="s">
        <v>1</v>
      </c>
      <c r="D5" s="16" t="s">
        <v>3</v>
      </c>
      <c r="E5" s="16" t="s">
        <v>1</v>
      </c>
      <c r="F5" s="16" t="s">
        <v>3</v>
      </c>
      <c r="G5" s="16" t="s">
        <v>1</v>
      </c>
      <c r="H5" s="16" t="s">
        <v>3</v>
      </c>
    </row>
    <row r="6" spans="1:8" s="9" customFormat="1" ht="60">
      <c r="A6" s="80" t="s">
        <v>11</v>
      </c>
      <c r="B6" s="22" t="s">
        <v>31</v>
      </c>
      <c r="C6" s="16">
        <v>10.34</v>
      </c>
      <c r="D6" s="78"/>
      <c r="E6" s="16">
        <v>10.33</v>
      </c>
      <c r="F6" s="16">
        <v>10.33</v>
      </c>
      <c r="G6" s="16">
        <f>C6*E6</f>
        <v>106.8122</v>
      </c>
      <c r="H6" s="16">
        <f>F6</f>
        <v>10.33</v>
      </c>
    </row>
    <row r="7" spans="1:8" s="9" customFormat="1" ht="60">
      <c r="A7" s="81"/>
      <c r="B7" s="22" t="s">
        <v>32</v>
      </c>
      <c r="C7" s="16">
        <v>10.9</v>
      </c>
      <c r="D7" s="78"/>
      <c r="E7" s="16">
        <v>10.33</v>
      </c>
      <c r="F7" s="16">
        <v>10.33</v>
      </c>
      <c r="G7" s="16">
        <f>C7*E7</f>
        <v>112.59700000000001</v>
      </c>
      <c r="H7" s="16">
        <f>F7</f>
        <v>10.33</v>
      </c>
    </row>
    <row r="8" spans="1:8" s="9" customFormat="1" ht="60">
      <c r="A8" s="82"/>
      <c r="B8" s="22" t="s">
        <v>33</v>
      </c>
      <c r="C8" s="16">
        <v>10.8</v>
      </c>
      <c r="D8" s="78"/>
      <c r="E8" s="16">
        <v>10.33</v>
      </c>
      <c r="F8" s="16">
        <v>10.33</v>
      </c>
      <c r="G8" s="16">
        <f>C8*E8</f>
        <v>111.56400000000001</v>
      </c>
      <c r="H8" s="16">
        <f>F8</f>
        <v>10.33</v>
      </c>
    </row>
    <row r="9" spans="3:4" s="12" customFormat="1" ht="15">
      <c r="C9" s="21"/>
      <c r="D9" s="21"/>
    </row>
    <row r="10" spans="1:8" s="9" customFormat="1" ht="15" customHeight="1">
      <c r="A10" s="75" t="s">
        <v>9</v>
      </c>
      <c r="B10" s="65" t="s">
        <v>24</v>
      </c>
      <c r="C10" s="79" t="s">
        <v>52</v>
      </c>
      <c r="D10" s="79"/>
      <c r="E10" s="79"/>
      <c r="F10" s="79"/>
      <c r="G10" s="79"/>
      <c r="H10" s="79"/>
    </row>
    <row r="11" spans="1:8" s="9" customFormat="1" ht="48" customHeight="1">
      <c r="A11" s="76"/>
      <c r="B11" s="65"/>
      <c r="C11" s="78" t="s">
        <v>84</v>
      </c>
      <c r="D11" s="78"/>
      <c r="E11" s="65" t="s">
        <v>85</v>
      </c>
      <c r="F11" s="65"/>
      <c r="G11" s="65" t="s">
        <v>102</v>
      </c>
      <c r="H11" s="65"/>
    </row>
    <row r="12" spans="1:8" s="19" customFormat="1" ht="45">
      <c r="A12" s="77"/>
      <c r="B12" s="65"/>
      <c r="C12" s="16" t="s">
        <v>1</v>
      </c>
      <c r="D12" s="16" t="s">
        <v>3</v>
      </c>
      <c r="E12" s="16" t="s">
        <v>1</v>
      </c>
      <c r="F12" s="16" t="s">
        <v>3</v>
      </c>
      <c r="G12" s="16" t="s">
        <v>1</v>
      </c>
      <c r="H12" s="16" t="s">
        <v>3</v>
      </c>
    </row>
    <row r="13" spans="1:8" s="9" customFormat="1" ht="60">
      <c r="A13" s="80" t="s">
        <v>11</v>
      </c>
      <c r="B13" s="22" t="s">
        <v>31</v>
      </c>
      <c r="C13" s="16">
        <v>10.34</v>
      </c>
      <c r="D13" s="78"/>
      <c r="E13" s="16">
        <v>10.95</v>
      </c>
      <c r="F13" s="16">
        <v>10.95</v>
      </c>
      <c r="G13" s="16">
        <f>C13*E13</f>
        <v>113.22299999999998</v>
      </c>
      <c r="H13" s="16">
        <f>F13</f>
        <v>10.95</v>
      </c>
    </row>
    <row r="14" spans="1:8" s="9" customFormat="1" ht="60">
      <c r="A14" s="81"/>
      <c r="B14" s="22" t="s">
        <v>32</v>
      </c>
      <c r="C14" s="16">
        <v>10.9</v>
      </c>
      <c r="D14" s="78"/>
      <c r="E14" s="16">
        <v>10.95</v>
      </c>
      <c r="F14" s="16">
        <v>10.95</v>
      </c>
      <c r="G14" s="16">
        <f>C14*E14</f>
        <v>119.35499999999999</v>
      </c>
      <c r="H14" s="16">
        <f>F14</f>
        <v>10.95</v>
      </c>
    </row>
    <row r="15" spans="1:8" s="9" customFormat="1" ht="60">
      <c r="A15" s="82"/>
      <c r="B15" s="22" t="s">
        <v>33</v>
      </c>
      <c r="C15" s="16">
        <v>10.8</v>
      </c>
      <c r="D15" s="78"/>
      <c r="E15" s="16">
        <v>10.95</v>
      </c>
      <c r="F15" s="16">
        <v>10.95</v>
      </c>
      <c r="G15" s="16">
        <f>C15*E15</f>
        <v>118.26</v>
      </c>
      <c r="H15" s="16">
        <f>F15</f>
        <v>10.95</v>
      </c>
    </row>
    <row r="16" spans="3:4" s="12" customFormat="1" ht="15">
      <c r="C16" s="21"/>
      <c r="D16" s="21"/>
    </row>
    <row r="17" spans="1:8" s="9" customFormat="1" ht="15" customHeight="1">
      <c r="A17" s="75" t="s">
        <v>9</v>
      </c>
      <c r="B17" s="65" t="s">
        <v>24</v>
      </c>
      <c r="C17" s="79" t="s">
        <v>53</v>
      </c>
      <c r="D17" s="79"/>
      <c r="E17" s="79"/>
      <c r="F17" s="79"/>
      <c r="G17" s="79"/>
      <c r="H17" s="79"/>
    </row>
    <row r="18" spans="1:8" s="9" customFormat="1" ht="48.75" customHeight="1">
      <c r="A18" s="76"/>
      <c r="B18" s="65"/>
      <c r="C18" s="78" t="s">
        <v>84</v>
      </c>
      <c r="D18" s="78"/>
      <c r="E18" s="65" t="s">
        <v>85</v>
      </c>
      <c r="F18" s="65"/>
      <c r="G18" s="65" t="s">
        <v>102</v>
      </c>
      <c r="H18" s="65"/>
    </row>
    <row r="19" spans="1:8" s="19" customFormat="1" ht="45">
      <c r="A19" s="77"/>
      <c r="B19" s="65"/>
      <c r="C19" s="16" t="s">
        <v>1</v>
      </c>
      <c r="D19" s="16" t="s">
        <v>3</v>
      </c>
      <c r="E19" s="16" t="s">
        <v>1</v>
      </c>
      <c r="F19" s="16" t="s">
        <v>3</v>
      </c>
      <c r="G19" s="16" t="s">
        <v>1</v>
      </c>
      <c r="H19" s="16" t="s">
        <v>3</v>
      </c>
    </row>
    <row r="20" spans="1:8" s="9" customFormat="1" ht="60">
      <c r="A20" s="80" t="s">
        <v>11</v>
      </c>
      <c r="B20" s="22" t="s">
        <v>31</v>
      </c>
      <c r="C20" s="16">
        <v>10.34</v>
      </c>
      <c r="D20" s="78"/>
      <c r="E20" s="16">
        <v>11.42</v>
      </c>
      <c r="F20" s="16">
        <v>11.42</v>
      </c>
      <c r="G20" s="16">
        <f>C20*E20</f>
        <v>118.08279999999999</v>
      </c>
      <c r="H20" s="16">
        <f>F20</f>
        <v>11.42</v>
      </c>
    </row>
    <row r="21" spans="1:8" s="9" customFormat="1" ht="60">
      <c r="A21" s="81"/>
      <c r="B21" s="22" t="s">
        <v>32</v>
      </c>
      <c r="C21" s="16">
        <v>10.9</v>
      </c>
      <c r="D21" s="78"/>
      <c r="E21" s="16">
        <v>11.42</v>
      </c>
      <c r="F21" s="16">
        <v>11.42</v>
      </c>
      <c r="G21" s="16">
        <f>C21*E21</f>
        <v>124.47800000000001</v>
      </c>
      <c r="H21" s="16">
        <f>F21</f>
        <v>11.42</v>
      </c>
    </row>
    <row r="22" spans="1:8" s="9" customFormat="1" ht="60">
      <c r="A22" s="82"/>
      <c r="B22" s="22" t="s">
        <v>33</v>
      </c>
      <c r="C22" s="16">
        <v>10.8</v>
      </c>
      <c r="D22" s="78"/>
      <c r="E22" s="16">
        <v>11.42</v>
      </c>
      <c r="F22" s="16">
        <v>11.42</v>
      </c>
      <c r="G22" s="16">
        <f>C22*E22</f>
        <v>123.33600000000001</v>
      </c>
      <c r="H22" s="16">
        <f>F22</f>
        <v>11.42</v>
      </c>
    </row>
    <row r="23" spans="3:4" s="12" customFormat="1" ht="15">
      <c r="C23" s="21"/>
      <c r="D23" s="21"/>
    </row>
    <row r="24" spans="3:4" s="12" customFormat="1" ht="15">
      <c r="C24" s="21"/>
      <c r="D24" s="21"/>
    </row>
    <row r="25" spans="1:5" s="49" customFormat="1" ht="12">
      <c r="A25" s="49" t="s">
        <v>60</v>
      </c>
      <c r="B25" s="50"/>
      <c r="D25" s="51"/>
      <c r="E25" s="51"/>
    </row>
    <row r="26" spans="1:8" s="52" customFormat="1" ht="59.25" customHeight="1">
      <c r="A26" s="88" t="s">
        <v>83</v>
      </c>
      <c r="B26" s="88"/>
      <c r="C26" s="88"/>
      <c r="D26" s="88"/>
      <c r="E26" s="88"/>
      <c r="F26" s="88"/>
      <c r="G26" s="88"/>
      <c r="H26" s="88"/>
    </row>
    <row r="27" spans="1:8" s="52" customFormat="1" ht="36.75" customHeight="1">
      <c r="A27" s="83" t="s">
        <v>82</v>
      </c>
      <c r="B27" s="83"/>
      <c r="C27" s="83"/>
      <c r="D27" s="83"/>
      <c r="E27" s="83"/>
      <c r="F27" s="83"/>
      <c r="G27" s="83"/>
      <c r="H27" s="83"/>
    </row>
    <row r="28" spans="3:4" s="12" customFormat="1" ht="15">
      <c r="C28" s="21"/>
      <c r="D28" s="21"/>
    </row>
    <row r="29" spans="3:4" s="12" customFormat="1" ht="15">
      <c r="C29" s="21"/>
      <c r="D29" s="21"/>
    </row>
  </sheetData>
  <sheetProtection/>
  <mergeCells count="27">
    <mergeCell ref="A26:H26"/>
    <mergeCell ref="A27:H27"/>
    <mergeCell ref="A20:A22"/>
    <mergeCell ref="D20:D22"/>
    <mergeCell ref="A13:A15"/>
    <mergeCell ref="D13:D15"/>
    <mergeCell ref="A17:A19"/>
    <mergeCell ref="B17:B19"/>
    <mergeCell ref="C17:H17"/>
    <mergeCell ref="C18:D18"/>
    <mergeCell ref="E18:F18"/>
    <mergeCell ref="G18:H18"/>
    <mergeCell ref="B3:B5"/>
    <mergeCell ref="A3:A5"/>
    <mergeCell ref="A10:A12"/>
    <mergeCell ref="B10:B12"/>
    <mergeCell ref="C10:H10"/>
    <mergeCell ref="C11:D11"/>
    <mergeCell ref="E11:F11"/>
    <mergeCell ref="G11:H11"/>
    <mergeCell ref="A1:H1"/>
    <mergeCell ref="C4:D4"/>
    <mergeCell ref="C3:H3"/>
    <mergeCell ref="G4:H4"/>
    <mergeCell ref="A6:A8"/>
    <mergeCell ref="D6:D8"/>
    <mergeCell ref="E4:F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K30" sqref="K30"/>
    </sheetView>
  </sheetViews>
  <sheetFormatPr defaultColWidth="9.00390625" defaultRowHeight="12.75"/>
  <cols>
    <col min="1" max="1" width="14.125" style="1" customWidth="1"/>
    <col min="2" max="2" width="49.00390625" style="1" customWidth="1"/>
    <col min="3" max="3" width="15.125" style="4" customWidth="1"/>
    <col min="4" max="5" width="15.125" style="1" customWidth="1"/>
    <col min="6" max="8" width="9.125" style="5" customWidth="1"/>
    <col min="9" max="16384" width="9.125" style="1" customWidth="1"/>
  </cols>
  <sheetData>
    <row r="1" spans="1:8" s="12" customFormat="1" ht="15.75" customHeight="1">
      <c r="A1" s="64" t="s">
        <v>90</v>
      </c>
      <c r="B1" s="64"/>
      <c r="C1" s="64"/>
      <c r="D1" s="64"/>
      <c r="E1" s="64"/>
      <c r="F1" s="13"/>
      <c r="G1" s="13"/>
      <c r="H1" s="13"/>
    </row>
    <row r="2" spans="1:8" s="12" customFormat="1" ht="15.75" customHeight="1">
      <c r="A2" s="93" t="s">
        <v>27</v>
      </c>
      <c r="B2" s="93"/>
      <c r="C2" s="93"/>
      <c r="D2" s="93"/>
      <c r="E2" s="93"/>
      <c r="F2" s="13"/>
      <c r="G2" s="13"/>
      <c r="H2" s="13"/>
    </row>
    <row r="3" spans="6:8" s="12" customFormat="1" ht="15">
      <c r="F3" s="13"/>
      <c r="G3" s="13"/>
      <c r="H3" s="13"/>
    </row>
    <row r="4" spans="1:8" s="9" customFormat="1" ht="17.25" customHeight="1">
      <c r="A4" s="75" t="s">
        <v>9</v>
      </c>
      <c r="B4" s="65" t="s">
        <v>24</v>
      </c>
      <c r="C4" s="90" t="s">
        <v>51</v>
      </c>
      <c r="D4" s="91"/>
      <c r="E4" s="92"/>
      <c r="F4" s="11"/>
      <c r="G4" s="11"/>
      <c r="H4" s="11"/>
    </row>
    <row r="5" spans="1:8" s="19" customFormat="1" ht="62.25" customHeight="1">
      <c r="A5" s="76"/>
      <c r="B5" s="65"/>
      <c r="C5" s="16" t="s">
        <v>91</v>
      </c>
      <c r="D5" s="17" t="s">
        <v>85</v>
      </c>
      <c r="E5" s="15" t="s">
        <v>103</v>
      </c>
      <c r="F5" s="18"/>
      <c r="G5" s="18"/>
      <c r="H5" s="18"/>
    </row>
    <row r="6" spans="1:8" s="9" customFormat="1" ht="15">
      <c r="A6" s="65" t="s">
        <v>0</v>
      </c>
      <c r="B6" s="9" t="s">
        <v>14</v>
      </c>
      <c r="C6" s="20">
        <v>0.021</v>
      </c>
      <c r="D6" s="16">
        <v>946.36</v>
      </c>
      <c r="E6" s="16">
        <f>C6*D6</f>
        <v>19.87356</v>
      </c>
      <c r="F6" s="11"/>
      <c r="G6" s="11"/>
      <c r="H6" s="11"/>
    </row>
    <row r="7" spans="1:8" s="9" customFormat="1" ht="15">
      <c r="A7" s="65"/>
      <c r="B7" s="22" t="s">
        <v>13</v>
      </c>
      <c r="C7" s="20">
        <v>0.018</v>
      </c>
      <c r="D7" s="16">
        <v>946.36</v>
      </c>
      <c r="E7" s="16">
        <f aca="true" t="shared" si="0" ref="E7:E12">C7*D7</f>
        <v>17.03448</v>
      </c>
      <c r="F7" s="11"/>
      <c r="G7" s="11"/>
      <c r="H7" s="11"/>
    </row>
    <row r="8" spans="1:8" s="9" customFormat="1" ht="15">
      <c r="A8" s="65"/>
      <c r="B8" s="22" t="s">
        <v>12</v>
      </c>
      <c r="C8" s="20">
        <v>0.018</v>
      </c>
      <c r="D8" s="16">
        <v>946.36</v>
      </c>
      <c r="E8" s="16">
        <f t="shared" si="0"/>
        <v>17.03448</v>
      </c>
      <c r="F8" s="11"/>
      <c r="G8" s="11"/>
      <c r="H8" s="11"/>
    </row>
    <row r="9" spans="1:8" s="9" customFormat="1" ht="30">
      <c r="A9" s="65"/>
      <c r="B9" s="22" t="s">
        <v>15</v>
      </c>
      <c r="C9" s="20">
        <v>0.019</v>
      </c>
      <c r="D9" s="16">
        <v>946.36</v>
      </c>
      <c r="E9" s="16">
        <f t="shared" si="0"/>
        <v>17.98084</v>
      </c>
      <c r="F9" s="11"/>
      <c r="G9" s="11"/>
      <c r="H9" s="11"/>
    </row>
    <row r="10" spans="1:8" s="9" customFormat="1" ht="15">
      <c r="A10" s="65"/>
      <c r="B10" s="22" t="s">
        <v>16</v>
      </c>
      <c r="C10" s="20">
        <v>0.016</v>
      </c>
      <c r="D10" s="16">
        <v>946.36</v>
      </c>
      <c r="E10" s="16">
        <f t="shared" si="0"/>
        <v>15.14176</v>
      </c>
      <c r="F10" s="11"/>
      <c r="G10" s="11"/>
      <c r="H10" s="11"/>
    </row>
    <row r="11" spans="1:8" s="9" customFormat="1" ht="30">
      <c r="A11" s="65"/>
      <c r="B11" s="22" t="s">
        <v>17</v>
      </c>
      <c r="C11" s="20">
        <v>0.024</v>
      </c>
      <c r="D11" s="16">
        <v>946.36</v>
      </c>
      <c r="E11" s="16">
        <f t="shared" si="0"/>
        <v>22.71264</v>
      </c>
      <c r="F11" s="11"/>
      <c r="G11" s="11"/>
      <c r="H11" s="11"/>
    </row>
    <row r="12" spans="1:8" s="9" customFormat="1" ht="30" customHeight="1">
      <c r="A12" s="65"/>
      <c r="B12" s="22" t="s">
        <v>18</v>
      </c>
      <c r="C12" s="20">
        <v>0.015</v>
      </c>
      <c r="D12" s="16">
        <v>946.36</v>
      </c>
      <c r="E12" s="16">
        <f t="shared" si="0"/>
        <v>14.1954</v>
      </c>
      <c r="F12" s="11"/>
      <c r="G12" s="11"/>
      <c r="H12" s="11"/>
    </row>
    <row r="13" spans="3:8" s="9" customFormat="1" ht="15">
      <c r="C13" s="10"/>
      <c r="F13" s="11"/>
      <c r="G13" s="11"/>
      <c r="H13" s="11"/>
    </row>
    <row r="14" spans="1:8" s="9" customFormat="1" ht="17.25" customHeight="1">
      <c r="A14" s="75" t="s">
        <v>9</v>
      </c>
      <c r="B14" s="65" t="s">
        <v>24</v>
      </c>
      <c r="C14" s="90" t="s">
        <v>52</v>
      </c>
      <c r="D14" s="91"/>
      <c r="E14" s="92"/>
      <c r="F14" s="11"/>
      <c r="G14" s="11"/>
      <c r="H14" s="11"/>
    </row>
    <row r="15" spans="1:8" s="19" customFormat="1" ht="62.25" customHeight="1">
      <c r="A15" s="76"/>
      <c r="B15" s="65"/>
      <c r="C15" s="16" t="s">
        <v>91</v>
      </c>
      <c r="D15" s="17" t="s">
        <v>85</v>
      </c>
      <c r="E15" s="15" t="s">
        <v>103</v>
      </c>
      <c r="F15" s="18"/>
      <c r="G15" s="18"/>
      <c r="H15" s="18"/>
    </row>
    <row r="16" spans="1:8" s="9" customFormat="1" ht="15">
      <c r="A16" s="65" t="s">
        <v>0</v>
      </c>
      <c r="B16" s="9" t="s">
        <v>14</v>
      </c>
      <c r="C16" s="20">
        <v>0.021</v>
      </c>
      <c r="D16" s="16">
        <v>1003</v>
      </c>
      <c r="E16" s="16">
        <f>C16*D16</f>
        <v>21.063000000000002</v>
      </c>
      <c r="F16" s="11"/>
      <c r="G16" s="11"/>
      <c r="H16" s="11"/>
    </row>
    <row r="17" spans="1:8" s="9" customFormat="1" ht="15">
      <c r="A17" s="65"/>
      <c r="B17" s="22" t="s">
        <v>13</v>
      </c>
      <c r="C17" s="20">
        <v>0.018</v>
      </c>
      <c r="D17" s="16">
        <v>1003</v>
      </c>
      <c r="E17" s="16">
        <f aca="true" t="shared" si="1" ref="E17:E22">C17*D17</f>
        <v>18.054</v>
      </c>
      <c r="F17" s="11"/>
      <c r="G17" s="11"/>
      <c r="H17" s="11"/>
    </row>
    <row r="18" spans="1:8" s="9" customFormat="1" ht="15">
      <c r="A18" s="65"/>
      <c r="B18" s="22" t="s">
        <v>12</v>
      </c>
      <c r="C18" s="20">
        <v>0.018</v>
      </c>
      <c r="D18" s="16">
        <v>1003</v>
      </c>
      <c r="E18" s="16">
        <f t="shared" si="1"/>
        <v>18.054</v>
      </c>
      <c r="F18" s="11"/>
      <c r="G18" s="11"/>
      <c r="H18" s="11"/>
    </row>
    <row r="19" spans="1:8" s="9" customFormat="1" ht="30">
      <c r="A19" s="65"/>
      <c r="B19" s="22" t="s">
        <v>15</v>
      </c>
      <c r="C19" s="20">
        <v>0.019</v>
      </c>
      <c r="D19" s="16">
        <v>1003</v>
      </c>
      <c r="E19" s="16">
        <f t="shared" si="1"/>
        <v>19.057</v>
      </c>
      <c r="F19" s="11"/>
      <c r="G19" s="11"/>
      <c r="H19" s="11"/>
    </row>
    <row r="20" spans="1:8" s="9" customFormat="1" ht="15">
      <c r="A20" s="65"/>
      <c r="B20" s="22" t="s">
        <v>16</v>
      </c>
      <c r="C20" s="20">
        <v>0.016</v>
      </c>
      <c r="D20" s="16">
        <v>1003</v>
      </c>
      <c r="E20" s="16">
        <f t="shared" si="1"/>
        <v>16.048000000000002</v>
      </c>
      <c r="F20" s="11"/>
      <c r="G20" s="11"/>
      <c r="H20" s="11"/>
    </row>
    <row r="21" spans="1:8" s="9" customFormat="1" ht="30">
      <c r="A21" s="65"/>
      <c r="B21" s="22" t="s">
        <v>17</v>
      </c>
      <c r="C21" s="20">
        <v>0.024</v>
      </c>
      <c r="D21" s="16">
        <v>1003</v>
      </c>
      <c r="E21" s="16">
        <f t="shared" si="1"/>
        <v>24.072</v>
      </c>
      <c r="F21" s="11"/>
      <c r="G21" s="11"/>
      <c r="H21" s="11"/>
    </row>
    <row r="22" spans="1:8" s="9" customFormat="1" ht="30" customHeight="1">
      <c r="A22" s="65"/>
      <c r="B22" s="22" t="s">
        <v>18</v>
      </c>
      <c r="C22" s="20">
        <v>0.015</v>
      </c>
      <c r="D22" s="16">
        <v>1003</v>
      </c>
      <c r="E22" s="16">
        <f t="shared" si="1"/>
        <v>15.045</v>
      </c>
      <c r="F22" s="11"/>
      <c r="G22" s="11"/>
      <c r="H22" s="11"/>
    </row>
    <row r="23" spans="3:8" s="9" customFormat="1" ht="15">
      <c r="C23" s="10"/>
      <c r="F23" s="11"/>
      <c r="G23" s="11"/>
      <c r="H23" s="11"/>
    </row>
    <row r="24" spans="1:8" s="9" customFormat="1" ht="33.75" customHeight="1">
      <c r="A24" s="75" t="s">
        <v>9</v>
      </c>
      <c r="B24" s="65" t="s">
        <v>24</v>
      </c>
      <c r="C24" s="90" t="s">
        <v>53</v>
      </c>
      <c r="D24" s="91"/>
      <c r="E24" s="92"/>
      <c r="F24" s="11"/>
      <c r="G24" s="11"/>
      <c r="H24" s="11"/>
    </row>
    <row r="25" spans="1:8" s="19" customFormat="1" ht="62.25" customHeight="1">
      <c r="A25" s="76"/>
      <c r="B25" s="65"/>
      <c r="C25" s="16" t="s">
        <v>91</v>
      </c>
      <c r="D25" s="17" t="s">
        <v>85</v>
      </c>
      <c r="E25" s="15" t="s">
        <v>103</v>
      </c>
      <c r="F25" s="18"/>
      <c r="G25" s="18"/>
      <c r="H25" s="18"/>
    </row>
    <row r="26" spans="1:8" s="9" customFormat="1" ht="15">
      <c r="A26" s="65" t="s">
        <v>0</v>
      </c>
      <c r="B26" s="9" t="s">
        <v>14</v>
      </c>
      <c r="C26" s="20">
        <v>0.021</v>
      </c>
      <c r="D26" s="16">
        <v>1058.46</v>
      </c>
      <c r="E26" s="16">
        <f>C26*D26</f>
        <v>22.227660000000004</v>
      </c>
      <c r="F26" s="11"/>
      <c r="G26" s="11"/>
      <c r="H26" s="11"/>
    </row>
    <row r="27" spans="1:8" s="9" customFormat="1" ht="15">
      <c r="A27" s="65"/>
      <c r="B27" s="22" t="s">
        <v>13</v>
      </c>
      <c r="C27" s="20">
        <v>0.018</v>
      </c>
      <c r="D27" s="16">
        <v>1058.46</v>
      </c>
      <c r="E27" s="16">
        <f aca="true" t="shared" si="2" ref="E27:E32">C27*D27</f>
        <v>19.05228</v>
      </c>
      <c r="F27" s="11"/>
      <c r="G27" s="11"/>
      <c r="H27" s="11"/>
    </row>
    <row r="28" spans="1:8" s="9" customFormat="1" ht="15">
      <c r="A28" s="65"/>
      <c r="B28" s="22" t="s">
        <v>12</v>
      </c>
      <c r="C28" s="20">
        <v>0.018</v>
      </c>
      <c r="D28" s="16">
        <v>1058.46</v>
      </c>
      <c r="E28" s="16">
        <f t="shared" si="2"/>
        <v>19.05228</v>
      </c>
      <c r="F28" s="11"/>
      <c r="G28" s="11"/>
      <c r="H28" s="11"/>
    </row>
    <row r="29" spans="1:8" s="9" customFormat="1" ht="30">
      <c r="A29" s="65"/>
      <c r="B29" s="22" t="s">
        <v>15</v>
      </c>
      <c r="C29" s="20">
        <v>0.019</v>
      </c>
      <c r="D29" s="16">
        <v>1058.46</v>
      </c>
      <c r="E29" s="16">
        <f t="shared" si="2"/>
        <v>20.11074</v>
      </c>
      <c r="F29" s="11"/>
      <c r="G29" s="11"/>
      <c r="H29" s="11"/>
    </row>
    <row r="30" spans="1:8" s="9" customFormat="1" ht="15">
      <c r="A30" s="65"/>
      <c r="B30" s="22" t="s">
        <v>16</v>
      </c>
      <c r="C30" s="20">
        <v>0.016</v>
      </c>
      <c r="D30" s="16">
        <v>1058.46</v>
      </c>
      <c r="E30" s="16">
        <f t="shared" si="2"/>
        <v>16.93536</v>
      </c>
      <c r="F30" s="11"/>
      <c r="G30" s="11"/>
      <c r="H30" s="11"/>
    </row>
    <row r="31" spans="1:8" s="9" customFormat="1" ht="30">
      <c r="A31" s="65"/>
      <c r="B31" s="22" t="s">
        <v>17</v>
      </c>
      <c r="C31" s="20">
        <v>0.024</v>
      </c>
      <c r="D31" s="16">
        <v>1058.46</v>
      </c>
      <c r="E31" s="16">
        <f t="shared" si="2"/>
        <v>25.40304</v>
      </c>
      <c r="F31" s="11"/>
      <c r="G31" s="11"/>
      <c r="H31" s="11"/>
    </row>
    <row r="32" spans="1:8" s="9" customFormat="1" ht="30" customHeight="1">
      <c r="A32" s="65"/>
      <c r="B32" s="22" t="s">
        <v>18</v>
      </c>
      <c r="C32" s="20">
        <v>0.015</v>
      </c>
      <c r="D32" s="16">
        <v>1058.46</v>
      </c>
      <c r="E32" s="16">
        <f t="shared" si="2"/>
        <v>15.8769</v>
      </c>
      <c r="F32" s="11"/>
      <c r="G32" s="11"/>
      <c r="H32" s="11"/>
    </row>
    <row r="33" spans="3:8" s="9" customFormat="1" ht="15">
      <c r="C33" s="10"/>
      <c r="F33" s="11"/>
      <c r="G33" s="11"/>
      <c r="H33" s="11"/>
    </row>
    <row r="34" spans="1:5" s="49" customFormat="1" ht="12">
      <c r="A34" s="49" t="s">
        <v>60</v>
      </c>
      <c r="B34" s="50"/>
      <c r="D34" s="51"/>
      <c r="E34" s="51"/>
    </row>
    <row r="35" spans="1:8" s="52" customFormat="1" ht="59.25" customHeight="1">
      <c r="A35" s="88" t="s">
        <v>83</v>
      </c>
      <c r="B35" s="88"/>
      <c r="C35" s="88"/>
      <c r="D35" s="88"/>
      <c r="E35" s="88"/>
      <c r="F35" s="53"/>
      <c r="G35" s="53"/>
      <c r="H35" s="53"/>
    </row>
    <row r="36" spans="1:8" s="52" customFormat="1" ht="40.5" customHeight="1">
      <c r="A36" s="89" t="s">
        <v>92</v>
      </c>
      <c r="B36" s="89"/>
      <c r="C36" s="89"/>
      <c r="D36" s="89"/>
      <c r="E36" s="89"/>
      <c r="F36" s="54"/>
      <c r="G36" s="54"/>
      <c r="H36" s="54"/>
    </row>
    <row r="37" spans="3:8" s="9" customFormat="1" ht="15">
      <c r="C37" s="10"/>
      <c r="F37" s="11"/>
      <c r="G37" s="11"/>
      <c r="H37" s="11"/>
    </row>
    <row r="38" spans="3:8" s="2" customFormat="1" ht="12.75">
      <c r="C38" s="3"/>
      <c r="F38" s="6"/>
      <c r="G38" s="6"/>
      <c r="H38" s="6"/>
    </row>
    <row r="39" spans="3:8" s="2" customFormat="1" ht="12.75">
      <c r="C39" s="3"/>
      <c r="F39" s="6"/>
      <c r="G39" s="6"/>
      <c r="H39" s="6"/>
    </row>
    <row r="40" spans="3:8" s="2" customFormat="1" ht="12.75">
      <c r="C40" s="3"/>
      <c r="F40" s="6"/>
      <c r="G40" s="6"/>
      <c r="H40" s="6"/>
    </row>
    <row r="41" spans="3:8" s="2" customFormat="1" ht="12.75">
      <c r="C41" s="3"/>
      <c r="F41" s="6"/>
      <c r="G41" s="6"/>
      <c r="H41" s="6"/>
    </row>
    <row r="42" spans="3:8" s="2" customFormat="1" ht="12.75">
      <c r="C42" s="3"/>
      <c r="F42" s="6"/>
      <c r="G42" s="6"/>
      <c r="H42" s="6"/>
    </row>
    <row r="43" spans="3:8" s="2" customFormat="1" ht="12.75">
      <c r="C43" s="3"/>
      <c r="F43" s="6"/>
      <c r="G43" s="6"/>
      <c r="H43" s="6"/>
    </row>
    <row r="44" spans="3:8" s="2" customFormat="1" ht="12.75">
      <c r="C44" s="3"/>
      <c r="F44" s="6"/>
      <c r="G44" s="6"/>
      <c r="H44" s="6"/>
    </row>
    <row r="45" spans="3:8" s="2" customFormat="1" ht="12.75">
      <c r="C45" s="3"/>
      <c r="F45" s="6"/>
      <c r="G45" s="6"/>
      <c r="H45" s="6"/>
    </row>
    <row r="46" spans="3:8" s="2" customFormat="1" ht="12.75">
      <c r="C46" s="3"/>
      <c r="F46" s="6"/>
      <c r="G46" s="6"/>
      <c r="H46" s="6"/>
    </row>
    <row r="47" spans="3:8" s="2" customFormat="1" ht="12.75">
      <c r="C47" s="3"/>
      <c r="F47" s="6"/>
      <c r="G47" s="6"/>
      <c r="H47" s="6"/>
    </row>
    <row r="48" spans="3:8" s="2" customFormat="1" ht="12.75">
      <c r="C48" s="3"/>
      <c r="F48" s="6"/>
      <c r="G48" s="6"/>
      <c r="H48" s="6"/>
    </row>
    <row r="49" spans="3:8" s="2" customFormat="1" ht="12.75">
      <c r="C49" s="3"/>
      <c r="F49" s="6"/>
      <c r="G49" s="6"/>
      <c r="H49" s="6"/>
    </row>
  </sheetData>
  <sheetProtection/>
  <mergeCells count="16">
    <mergeCell ref="A35:E35"/>
    <mergeCell ref="A36:E36"/>
    <mergeCell ref="A26:A32"/>
    <mergeCell ref="A14:A15"/>
    <mergeCell ref="B14:B15"/>
    <mergeCell ref="C14:E14"/>
    <mergeCell ref="A16:A22"/>
    <mergeCell ref="A24:A25"/>
    <mergeCell ref="B24:B25"/>
    <mergeCell ref="C24:E24"/>
    <mergeCell ref="A1:E1"/>
    <mergeCell ref="C4:E4"/>
    <mergeCell ref="A6:A12"/>
    <mergeCell ref="A2:E2"/>
    <mergeCell ref="B4:B5"/>
    <mergeCell ref="A4:A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55">
      <selection activeCell="G119" sqref="G119"/>
    </sheetView>
  </sheetViews>
  <sheetFormatPr defaultColWidth="9.00390625" defaultRowHeight="12.75"/>
  <cols>
    <col min="1" max="1" width="9.125" style="55" customWidth="1"/>
    <col min="2" max="2" width="8.875" style="55" customWidth="1"/>
    <col min="3" max="4" width="5.875" style="55" customWidth="1"/>
    <col min="5" max="5" width="7.875" style="55" customWidth="1"/>
    <col min="6" max="6" width="24.625" style="57" customWidth="1"/>
    <col min="7" max="7" width="25.75390625" style="56" customWidth="1"/>
    <col min="8" max="16384" width="9.125" style="55" customWidth="1"/>
  </cols>
  <sheetData>
    <row r="1" spans="1:7" s="58" customFormat="1" ht="44.25" customHeight="1">
      <c r="A1" s="101" t="s">
        <v>227</v>
      </c>
      <c r="B1" s="101"/>
      <c r="C1" s="101"/>
      <c r="D1" s="101"/>
      <c r="E1" s="101"/>
      <c r="F1" s="101"/>
      <c r="G1" s="101"/>
    </row>
    <row r="2" spans="1:7" s="58" customFormat="1" ht="18.75" customHeight="1">
      <c r="A2" s="102" t="s">
        <v>47</v>
      </c>
      <c r="B2" s="104" t="s">
        <v>111</v>
      </c>
      <c r="C2" s="104"/>
      <c r="D2" s="104"/>
      <c r="E2" s="104"/>
      <c r="F2" s="99" t="s">
        <v>112</v>
      </c>
      <c r="G2" s="98" t="s">
        <v>228</v>
      </c>
    </row>
    <row r="3" spans="1:7" s="59" customFormat="1" ht="39" customHeight="1">
      <c r="A3" s="103"/>
      <c r="B3" s="104"/>
      <c r="C3" s="104"/>
      <c r="D3" s="104"/>
      <c r="E3" s="104"/>
      <c r="F3" s="100"/>
      <c r="G3" s="98"/>
    </row>
    <row r="4" spans="1:7" ht="15" customHeight="1">
      <c r="A4" s="60"/>
      <c r="B4" s="95" t="s">
        <v>19</v>
      </c>
      <c r="C4" s="96"/>
      <c r="D4" s="96"/>
      <c r="E4" s="96"/>
      <c r="F4" s="97"/>
      <c r="G4" s="61">
        <v>1058.46</v>
      </c>
    </row>
    <row r="5" spans="1:8" ht="15" customHeight="1">
      <c r="A5" s="60">
        <v>1</v>
      </c>
      <c r="B5" s="94" t="s">
        <v>113</v>
      </c>
      <c r="C5" s="94"/>
      <c r="D5" s="94"/>
      <c r="E5" s="94"/>
      <c r="F5" s="62">
        <v>0.02</v>
      </c>
      <c r="G5" s="60">
        <f>ROUND(F5*1058.46,2)</f>
        <v>21.17</v>
      </c>
      <c r="H5" s="63"/>
    </row>
    <row r="6" spans="1:8" ht="15" customHeight="1">
      <c r="A6" s="60">
        <v>2</v>
      </c>
      <c r="B6" s="94" t="s">
        <v>114</v>
      </c>
      <c r="C6" s="94"/>
      <c r="D6" s="94"/>
      <c r="E6" s="94"/>
      <c r="F6" s="62">
        <v>0.025</v>
      </c>
      <c r="G6" s="60">
        <f aca="true" t="shared" si="0" ref="G6:G55">ROUND(F6*1058.46,2)</f>
        <v>26.46</v>
      </c>
      <c r="H6" s="63"/>
    </row>
    <row r="7" spans="1:8" ht="15" customHeight="1">
      <c r="A7" s="60">
        <v>3</v>
      </c>
      <c r="B7" s="94" t="s">
        <v>115</v>
      </c>
      <c r="C7" s="94"/>
      <c r="D7" s="94"/>
      <c r="E7" s="94"/>
      <c r="F7" s="62">
        <v>0.018</v>
      </c>
      <c r="G7" s="60">
        <f t="shared" si="0"/>
        <v>19.05</v>
      </c>
      <c r="H7" s="63"/>
    </row>
    <row r="8" spans="1:8" ht="15" customHeight="1">
      <c r="A8" s="60">
        <v>4</v>
      </c>
      <c r="B8" s="94" t="s">
        <v>116</v>
      </c>
      <c r="C8" s="94"/>
      <c r="D8" s="94"/>
      <c r="E8" s="94"/>
      <c r="F8" s="62">
        <v>0.024</v>
      </c>
      <c r="G8" s="60">
        <f t="shared" si="0"/>
        <v>25.4</v>
      </c>
      <c r="H8" s="63"/>
    </row>
    <row r="9" spans="1:8" ht="15" customHeight="1">
      <c r="A9" s="60">
        <v>5</v>
      </c>
      <c r="B9" s="94" t="s">
        <v>117</v>
      </c>
      <c r="C9" s="94"/>
      <c r="D9" s="94"/>
      <c r="E9" s="94"/>
      <c r="F9" s="62">
        <v>0.016</v>
      </c>
      <c r="G9" s="60">
        <f t="shared" si="0"/>
        <v>16.94</v>
      </c>
      <c r="H9" s="63"/>
    </row>
    <row r="10" spans="1:8" ht="15" customHeight="1">
      <c r="A10" s="60">
        <v>6</v>
      </c>
      <c r="B10" s="94" t="s">
        <v>118</v>
      </c>
      <c r="C10" s="94"/>
      <c r="D10" s="94"/>
      <c r="E10" s="94"/>
      <c r="F10" s="62">
        <v>0.018</v>
      </c>
      <c r="G10" s="60">
        <f t="shared" si="0"/>
        <v>19.05</v>
      </c>
      <c r="H10" s="63"/>
    </row>
    <row r="11" spans="1:8" ht="15" customHeight="1">
      <c r="A11" s="60">
        <v>7</v>
      </c>
      <c r="B11" s="94" t="s">
        <v>119</v>
      </c>
      <c r="C11" s="94"/>
      <c r="D11" s="94"/>
      <c r="E11" s="94"/>
      <c r="F11" s="62">
        <v>0.016</v>
      </c>
      <c r="G11" s="60">
        <f t="shared" si="0"/>
        <v>16.94</v>
      </c>
      <c r="H11" s="63"/>
    </row>
    <row r="12" spans="1:8" ht="15" customHeight="1">
      <c r="A12" s="60">
        <v>8</v>
      </c>
      <c r="B12" s="94" t="s">
        <v>120</v>
      </c>
      <c r="C12" s="94"/>
      <c r="D12" s="94"/>
      <c r="E12" s="94"/>
      <c r="F12" s="62">
        <v>0.017</v>
      </c>
      <c r="G12" s="60">
        <f t="shared" si="0"/>
        <v>17.99</v>
      </c>
      <c r="H12" s="63"/>
    </row>
    <row r="13" spans="1:8" ht="15" customHeight="1">
      <c r="A13" s="60">
        <v>9</v>
      </c>
      <c r="B13" s="94" t="s">
        <v>121</v>
      </c>
      <c r="C13" s="94"/>
      <c r="D13" s="94"/>
      <c r="E13" s="94"/>
      <c r="F13" s="62">
        <v>0.022</v>
      </c>
      <c r="G13" s="60">
        <f t="shared" si="0"/>
        <v>23.29</v>
      </c>
      <c r="H13" s="63"/>
    </row>
    <row r="14" spans="1:8" ht="15" customHeight="1">
      <c r="A14" s="60">
        <v>10</v>
      </c>
      <c r="B14" s="94" t="s">
        <v>122</v>
      </c>
      <c r="C14" s="94"/>
      <c r="D14" s="94"/>
      <c r="E14" s="94"/>
      <c r="F14" s="62">
        <v>0.02</v>
      </c>
      <c r="G14" s="60">
        <f t="shared" si="0"/>
        <v>21.17</v>
      </c>
      <c r="H14" s="63"/>
    </row>
    <row r="15" spans="1:8" ht="15" customHeight="1">
      <c r="A15" s="60">
        <v>11</v>
      </c>
      <c r="B15" s="94" t="s">
        <v>123</v>
      </c>
      <c r="C15" s="94"/>
      <c r="D15" s="94"/>
      <c r="E15" s="94"/>
      <c r="F15" s="62">
        <v>0.019</v>
      </c>
      <c r="G15" s="60">
        <f t="shared" si="0"/>
        <v>20.11</v>
      </c>
      <c r="H15" s="63"/>
    </row>
    <row r="16" spans="1:8" ht="15" customHeight="1">
      <c r="A16" s="60">
        <v>12</v>
      </c>
      <c r="B16" s="94" t="s">
        <v>124</v>
      </c>
      <c r="C16" s="94"/>
      <c r="D16" s="94"/>
      <c r="E16" s="94"/>
      <c r="F16" s="62">
        <v>0.018</v>
      </c>
      <c r="G16" s="60">
        <f t="shared" si="0"/>
        <v>19.05</v>
      </c>
      <c r="H16" s="63"/>
    </row>
    <row r="17" spans="1:8" ht="15" customHeight="1">
      <c r="A17" s="60">
        <v>13</v>
      </c>
      <c r="B17" s="94" t="s">
        <v>125</v>
      </c>
      <c r="C17" s="94"/>
      <c r="D17" s="94"/>
      <c r="E17" s="94"/>
      <c r="F17" s="62">
        <v>0.02</v>
      </c>
      <c r="G17" s="60">
        <f t="shared" si="0"/>
        <v>21.17</v>
      </c>
      <c r="H17" s="63"/>
    </row>
    <row r="18" spans="1:8" ht="15" customHeight="1">
      <c r="A18" s="60">
        <v>14</v>
      </c>
      <c r="B18" s="94" t="s">
        <v>126</v>
      </c>
      <c r="C18" s="94"/>
      <c r="D18" s="94"/>
      <c r="E18" s="94"/>
      <c r="F18" s="62">
        <v>0.023</v>
      </c>
      <c r="G18" s="60">
        <f t="shared" si="0"/>
        <v>24.34</v>
      </c>
      <c r="H18" s="63"/>
    </row>
    <row r="19" spans="1:8" ht="15" customHeight="1">
      <c r="A19" s="60">
        <v>15</v>
      </c>
      <c r="B19" s="94" t="s">
        <v>127</v>
      </c>
      <c r="C19" s="94"/>
      <c r="D19" s="94"/>
      <c r="E19" s="94"/>
      <c r="F19" s="62">
        <v>0.022</v>
      </c>
      <c r="G19" s="60">
        <f t="shared" si="0"/>
        <v>23.29</v>
      </c>
      <c r="H19" s="63"/>
    </row>
    <row r="20" spans="1:8" ht="15" customHeight="1">
      <c r="A20" s="60">
        <v>16</v>
      </c>
      <c r="B20" s="94" t="s">
        <v>128</v>
      </c>
      <c r="C20" s="94"/>
      <c r="D20" s="94"/>
      <c r="E20" s="94"/>
      <c r="F20" s="62">
        <v>0.017</v>
      </c>
      <c r="G20" s="60">
        <f t="shared" si="0"/>
        <v>17.99</v>
      </c>
      <c r="H20" s="63"/>
    </row>
    <row r="21" spans="1:8" ht="15" customHeight="1">
      <c r="A21" s="60">
        <v>17</v>
      </c>
      <c r="B21" s="94" t="s">
        <v>129</v>
      </c>
      <c r="C21" s="94"/>
      <c r="D21" s="94"/>
      <c r="E21" s="94"/>
      <c r="F21" s="62">
        <v>0.019</v>
      </c>
      <c r="G21" s="60">
        <f t="shared" si="0"/>
        <v>20.11</v>
      </c>
      <c r="H21" s="63"/>
    </row>
    <row r="22" spans="1:8" ht="15" customHeight="1">
      <c r="A22" s="60">
        <v>18</v>
      </c>
      <c r="B22" s="94" t="s">
        <v>130</v>
      </c>
      <c r="C22" s="94"/>
      <c r="D22" s="94"/>
      <c r="E22" s="94"/>
      <c r="F22" s="62">
        <v>0.019</v>
      </c>
      <c r="G22" s="60">
        <f t="shared" si="0"/>
        <v>20.11</v>
      </c>
      <c r="H22" s="63"/>
    </row>
    <row r="23" spans="1:8" ht="15" customHeight="1">
      <c r="A23" s="60">
        <v>19</v>
      </c>
      <c r="B23" s="94" t="s">
        <v>131</v>
      </c>
      <c r="C23" s="94"/>
      <c r="D23" s="94"/>
      <c r="E23" s="94"/>
      <c r="F23" s="62">
        <v>0.016</v>
      </c>
      <c r="G23" s="60">
        <f t="shared" si="0"/>
        <v>16.94</v>
      </c>
      <c r="H23" s="63"/>
    </row>
    <row r="24" spans="1:8" ht="15" customHeight="1">
      <c r="A24" s="60">
        <v>20</v>
      </c>
      <c r="B24" s="94" t="s">
        <v>132</v>
      </c>
      <c r="C24" s="94"/>
      <c r="D24" s="94"/>
      <c r="E24" s="94"/>
      <c r="F24" s="62">
        <v>0.017</v>
      </c>
      <c r="G24" s="60">
        <f t="shared" si="0"/>
        <v>17.99</v>
      </c>
      <c r="H24" s="63"/>
    </row>
    <row r="25" spans="1:8" ht="15" customHeight="1">
      <c r="A25" s="60">
        <v>21</v>
      </c>
      <c r="B25" s="94" t="s">
        <v>133</v>
      </c>
      <c r="C25" s="94"/>
      <c r="D25" s="94"/>
      <c r="E25" s="94"/>
      <c r="F25" s="62">
        <v>0.018</v>
      </c>
      <c r="G25" s="60">
        <f t="shared" si="0"/>
        <v>19.05</v>
      </c>
      <c r="H25" s="63"/>
    </row>
    <row r="26" spans="1:8" ht="15" customHeight="1">
      <c r="A26" s="60">
        <v>22</v>
      </c>
      <c r="B26" s="94" t="s">
        <v>134</v>
      </c>
      <c r="C26" s="94"/>
      <c r="D26" s="94"/>
      <c r="E26" s="94"/>
      <c r="F26" s="62">
        <v>0.018</v>
      </c>
      <c r="G26" s="60">
        <f t="shared" si="0"/>
        <v>19.05</v>
      </c>
      <c r="H26" s="63"/>
    </row>
    <row r="27" spans="1:8" ht="15" customHeight="1">
      <c r="A27" s="60">
        <v>23</v>
      </c>
      <c r="B27" s="94" t="s">
        <v>135</v>
      </c>
      <c r="C27" s="94"/>
      <c r="D27" s="94"/>
      <c r="E27" s="94"/>
      <c r="F27" s="62">
        <v>0.017</v>
      </c>
      <c r="G27" s="60">
        <f t="shared" si="0"/>
        <v>17.99</v>
      </c>
      <c r="H27" s="63"/>
    </row>
    <row r="28" spans="1:8" ht="15" customHeight="1">
      <c r="A28" s="60">
        <v>24</v>
      </c>
      <c r="B28" s="94" t="s">
        <v>136</v>
      </c>
      <c r="C28" s="94"/>
      <c r="D28" s="94"/>
      <c r="E28" s="94"/>
      <c r="F28" s="62">
        <v>0.017</v>
      </c>
      <c r="G28" s="60">
        <f t="shared" si="0"/>
        <v>17.99</v>
      </c>
      <c r="H28" s="63"/>
    </row>
    <row r="29" spans="1:8" ht="15" customHeight="1">
      <c r="A29" s="60">
        <v>25</v>
      </c>
      <c r="B29" s="94" t="s">
        <v>137</v>
      </c>
      <c r="C29" s="94"/>
      <c r="D29" s="94"/>
      <c r="E29" s="94"/>
      <c r="F29" s="62">
        <v>0.017</v>
      </c>
      <c r="G29" s="60">
        <f t="shared" si="0"/>
        <v>17.99</v>
      </c>
      <c r="H29" s="63"/>
    </row>
    <row r="30" spans="1:8" ht="15" customHeight="1">
      <c r="A30" s="60">
        <v>26</v>
      </c>
      <c r="B30" s="94" t="s">
        <v>138</v>
      </c>
      <c r="C30" s="94"/>
      <c r="D30" s="94"/>
      <c r="E30" s="94"/>
      <c r="F30" s="62">
        <v>0.018</v>
      </c>
      <c r="G30" s="60">
        <f t="shared" si="0"/>
        <v>19.05</v>
      </c>
      <c r="H30" s="63"/>
    </row>
    <row r="31" spans="1:8" ht="15" customHeight="1">
      <c r="A31" s="60">
        <v>27</v>
      </c>
      <c r="B31" s="94" t="s">
        <v>139</v>
      </c>
      <c r="C31" s="94"/>
      <c r="D31" s="94"/>
      <c r="E31" s="94"/>
      <c r="F31" s="62">
        <v>0.015</v>
      </c>
      <c r="G31" s="60">
        <f t="shared" si="0"/>
        <v>15.88</v>
      </c>
      <c r="H31" s="63"/>
    </row>
    <row r="32" spans="1:8" ht="15" customHeight="1">
      <c r="A32" s="60">
        <v>28</v>
      </c>
      <c r="B32" s="94" t="s">
        <v>140</v>
      </c>
      <c r="C32" s="94"/>
      <c r="D32" s="94"/>
      <c r="E32" s="94"/>
      <c r="F32" s="62">
        <v>0.02</v>
      </c>
      <c r="G32" s="60">
        <f t="shared" si="0"/>
        <v>21.17</v>
      </c>
      <c r="H32" s="63"/>
    </row>
    <row r="33" spans="1:8" ht="15" customHeight="1">
      <c r="A33" s="60">
        <v>29</v>
      </c>
      <c r="B33" s="94" t="s">
        <v>141</v>
      </c>
      <c r="C33" s="94"/>
      <c r="D33" s="94"/>
      <c r="E33" s="94"/>
      <c r="F33" s="62">
        <v>0.022</v>
      </c>
      <c r="G33" s="60">
        <f t="shared" si="0"/>
        <v>23.29</v>
      </c>
      <c r="H33" s="63"/>
    </row>
    <row r="34" spans="1:8" ht="15" customHeight="1">
      <c r="A34" s="60">
        <v>30</v>
      </c>
      <c r="B34" s="94" t="s">
        <v>142</v>
      </c>
      <c r="C34" s="94"/>
      <c r="D34" s="94"/>
      <c r="E34" s="94"/>
      <c r="F34" s="62">
        <v>0.018</v>
      </c>
      <c r="G34" s="60">
        <f t="shared" si="0"/>
        <v>19.05</v>
      </c>
      <c r="H34" s="63"/>
    </row>
    <row r="35" spans="1:8" ht="15" customHeight="1">
      <c r="A35" s="60">
        <v>31</v>
      </c>
      <c r="B35" s="94" t="s">
        <v>143</v>
      </c>
      <c r="C35" s="94"/>
      <c r="D35" s="94"/>
      <c r="E35" s="94"/>
      <c r="F35" s="62">
        <v>0.021</v>
      </c>
      <c r="G35" s="60">
        <f t="shared" si="0"/>
        <v>22.23</v>
      </c>
      <c r="H35" s="63"/>
    </row>
    <row r="36" spans="1:8" ht="15" customHeight="1">
      <c r="A36" s="60">
        <v>32</v>
      </c>
      <c r="B36" s="94" t="s">
        <v>144</v>
      </c>
      <c r="C36" s="94"/>
      <c r="D36" s="94"/>
      <c r="E36" s="94"/>
      <c r="F36" s="62">
        <v>0.022</v>
      </c>
      <c r="G36" s="60">
        <f t="shared" si="0"/>
        <v>23.29</v>
      </c>
      <c r="H36" s="63"/>
    </row>
    <row r="37" spans="1:8" ht="15" customHeight="1">
      <c r="A37" s="60">
        <v>33</v>
      </c>
      <c r="B37" s="94" t="s">
        <v>145</v>
      </c>
      <c r="C37" s="94"/>
      <c r="D37" s="94"/>
      <c r="E37" s="94"/>
      <c r="F37" s="62">
        <v>0.019</v>
      </c>
      <c r="G37" s="60">
        <f t="shared" si="0"/>
        <v>20.11</v>
      </c>
      <c r="H37" s="63"/>
    </row>
    <row r="38" spans="1:8" ht="15" customHeight="1">
      <c r="A38" s="60">
        <v>34</v>
      </c>
      <c r="B38" s="94" t="s">
        <v>146</v>
      </c>
      <c r="C38" s="94"/>
      <c r="D38" s="94"/>
      <c r="E38" s="94"/>
      <c r="F38" s="62">
        <v>0.018</v>
      </c>
      <c r="G38" s="60">
        <f t="shared" si="0"/>
        <v>19.05</v>
      </c>
      <c r="H38" s="63"/>
    </row>
    <row r="39" spans="1:8" ht="15" customHeight="1">
      <c r="A39" s="60">
        <v>35</v>
      </c>
      <c r="B39" s="94" t="s">
        <v>147</v>
      </c>
      <c r="C39" s="94"/>
      <c r="D39" s="94"/>
      <c r="E39" s="94"/>
      <c r="F39" s="62">
        <v>0.016</v>
      </c>
      <c r="G39" s="60">
        <f t="shared" si="0"/>
        <v>16.94</v>
      </c>
      <c r="H39" s="63"/>
    </row>
    <row r="40" spans="1:8" ht="15" customHeight="1">
      <c r="A40" s="60">
        <v>36</v>
      </c>
      <c r="B40" s="94" t="s">
        <v>148</v>
      </c>
      <c r="C40" s="94"/>
      <c r="D40" s="94"/>
      <c r="E40" s="94"/>
      <c r="F40" s="62">
        <v>0.016</v>
      </c>
      <c r="G40" s="60">
        <f t="shared" si="0"/>
        <v>16.94</v>
      </c>
      <c r="H40" s="63"/>
    </row>
    <row r="41" spans="1:8" ht="15" customHeight="1">
      <c r="A41" s="60">
        <v>37</v>
      </c>
      <c r="B41" s="94" t="s">
        <v>149</v>
      </c>
      <c r="C41" s="94"/>
      <c r="D41" s="94"/>
      <c r="E41" s="94"/>
      <c r="F41" s="62">
        <v>0.014</v>
      </c>
      <c r="G41" s="60">
        <f t="shared" si="0"/>
        <v>14.82</v>
      </c>
      <c r="H41" s="63"/>
    </row>
    <row r="42" spans="1:8" ht="15" customHeight="1">
      <c r="A42" s="60">
        <v>38</v>
      </c>
      <c r="B42" s="94" t="s">
        <v>150</v>
      </c>
      <c r="C42" s="94"/>
      <c r="D42" s="94"/>
      <c r="E42" s="94"/>
      <c r="F42" s="62">
        <v>0.016</v>
      </c>
      <c r="G42" s="60">
        <f t="shared" si="0"/>
        <v>16.94</v>
      </c>
      <c r="H42" s="63"/>
    </row>
    <row r="43" spans="1:8" ht="15" customHeight="1">
      <c r="A43" s="60">
        <v>39</v>
      </c>
      <c r="B43" s="94" t="s">
        <v>151</v>
      </c>
      <c r="C43" s="94"/>
      <c r="D43" s="94"/>
      <c r="E43" s="94"/>
      <c r="F43" s="62">
        <v>0.017</v>
      </c>
      <c r="G43" s="60">
        <f t="shared" si="0"/>
        <v>17.99</v>
      </c>
      <c r="H43" s="63"/>
    </row>
    <row r="44" spans="1:8" ht="15" customHeight="1">
      <c r="A44" s="60">
        <v>40</v>
      </c>
      <c r="B44" s="94" t="s">
        <v>152</v>
      </c>
      <c r="C44" s="94"/>
      <c r="D44" s="94"/>
      <c r="E44" s="94"/>
      <c r="F44" s="62">
        <v>0.017</v>
      </c>
      <c r="G44" s="60">
        <f t="shared" si="0"/>
        <v>17.99</v>
      </c>
      <c r="H44" s="63"/>
    </row>
    <row r="45" spans="1:8" ht="15" customHeight="1">
      <c r="A45" s="60">
        <v>41</v>
      </c>
      <c r="B45" s="94" t="s">
        <v>153</v>
      </c>
      <c r="C45" s="94"/>
      <c r="D45" s="94"/>
      <c r="E45" s="94"/>
      <c r="F45" s="62">
        <v>0.017</v>
      </c>
      <c r="G45" s="60">
        <f t="shared" si="0"/>
        <v>17.99</v>
      </c>
      <c r="H45" s="63"/>
    </row>
    <row r="46" spans="1:8" ht="15" customHeight="1">
      <c r="A46" s="60">
        <v>42</v>
      </c>
      <c r="B46" s="94" t="s">
        <v>154</v>
      </c>
      <c r="C46" s="94"/>
      <c r="D46" s="94"/>
      <c r="E46" s="94"/>
      <c r="F46" s="62">
        <v>0.019</v>
      </c>
      <c r="G46" s="60">
        <f t="shared" si="0"/>
        <v>20.11</v>
      </c>
      <c r="H46" s="63"/>
    </row>
    <row r="47" spans="1:8" ht="15" customHeight="1">
      <c r="A47" s="60">
        <v>43</v>
      </c>
      <c r="B47" s="94" t="s">
        <v>155</v>
      </c>
      <c r="C47" s="94"/>
      <c r="D47" s="94"/>
      <c r="E47" s="94"/>
      <c r="F47" s="62">
        <v>0.017</v>
      </c>
      <c r="G47" s="60">
        <f t="shared" si="0"/>
        <v>17.99</v>
      </c>
      <c r="H47" s="63"/>
    </row>
    <row r="48" spans="1:8" ht="15" customHeight="1">
      <c r="A48" s="60">
        <v>44</v>
      </c>
      <c r="B48" s="94" t="s">
        <v>156</v>
      </c>
      <c r="C48" s="94"/>
      <c r="D48" s="94"/>
      <c r="E48" s="94"/>
      <c r="F48" s="62">
        <v>0.017</v>
      </c>
      <c r="G48" s="60">
        <f t="shared" si="0"/>
        <v>17.99</v>
      </c>
      <c r="H48" s="63"/>
    </row>
    <row r="49" spans="1:8" ht="15" customHeight="1">
      <c r="A49" s="60">
        <v>45</v>
      </c>
      <c r="B49" s="94" t="s">
        <v>157</v>
      </c>
      <c r="C49" s="94"/>
      <c r="D49" s="94"/>
      <c r="E49" s="94"/>
      <c r="F49" s="62">
        <v>0.02</v>
      </c>
      <c r="G49" s="60">
        <f t="shared" si="0"/>
        <v>21.17</v>
      </c>
      <c r="H49" s="63"/>
    </row>
    <row r="50" spans="1:8" ht="15" customHeight="1">
      <c r="A50" s="60">
        <v>46</v>
      </c>
      <c r="B50" s="94" t="s">
        <v>158</v>
      </c>
      <c r="C50" s="94"/>
      <c r="D50" s="94"/>
      <c r="E50" s="94"/>
      <c r="F50" s="62">
        <v>0.016</v>
      </c>
      <c r="G50" s="60">
        <f t="shared" si="0"/>
        <v>16.94</v>
      </c>
      <c r="H50" s="63"/>
    </row>
    <row r="51" spans="1:8" ht="15" customHeight="1">
      <c r="A51" s="60">
        <v>47</v>
      </c>
      <c r="B51" s="94" t="s">
        <v>159</v>
      </c>
      <c r="C51" s="94"/>
      <c r="D51" s="94"/>
      <c r="E51" s="94"/>
      <c r="F51" s="62">
        <v>0.024</v>
      </c>
      <c r="G51" s="60">
        <f t="shared" si="0"/>
        <v>25.4</v>
      </c>
      <c r="H51" s="63"/>
    </row>
    <row r="52" spans="1:8" ht="15" customHeight="1">
      <c r="A52" s="60">
        <v>48</v>
      </c>
      <c r="B52" s="94" t="s">
        <v>160</v>
      </c>
      <c r="C52" s="94"/>
      <c r="D52" s="94"/>
      <c r="E52" s="94"/>
      <c r="F52" s="62">
        <v>0.015</v>
      </c>
      <c r="G52" s="60">
        <f t="shared" si="0"/>
        <v>15.88</v>
      </c>
      <c r="H52" s="63"/>
    </row>
    <row r="53" spans="1:8" ht="15" customHeight="1">
      <c r="A53" s="60">
        <v>49</v>
      </c>
      <c r="B53" s="94" t="s">
        <v>161</v>
      </c>
      <c r="C53" s="94"/>
      <c r="D53" s="94"/>
      <c r="E53" s="94"/>
      <c r="F53" s="62">
        <v>0.02</v>
      </c>
      <c r="G53" s="60">
        <f t="shared" si="0"/>
        <v>21.17</v>
      </c>
      <c r="H53" s="63"/>
    </row>
    <row r="54" spans="1:8" ht="15" customHeight="1">
      <c r="A54" s="60">
        <v>50</v>
      </c>
      <c r="B54" s="94" t="s">
        <v>162</v>
      </c>
      <c r="C54" s="94"/>
      <c r="D54" s="94"/>
      <c r="E54" s="94"/>
      <c r="F54" s="62">
        <v>0.02</v>
      </c>
      <c r="G54" s="60">
        <f t="shared" si="0"/>
        <v>21.17</v>
      </c>
      <c r="H54" s="63"/>
    </row>
    <row r="55" spans="1:8" ht="15" customHeight="1">
      <c r="A55" s="60">
        <v>51</v>
      </c>
      <c r="B55" s="94" t="s">
        <v>163</v>
      </c>
      <c r="C55" s="94"/>
      <c r="D55" s="94"/>
      <c r="E55" s="94"/>
      <c r="F55" s="62">
        <v>0.019</v>
      </c>
      <c r="G55" s="60">
        <f t="shared" si="0"/>
        <v>20.11</v>
      </c>
      <c r="H55" s="63"/>
    </row>
    <row r="56" spans="1:8" ht="15" customHeight="1">
      <c r="A56" s="60">
        <v>52</v>
      </c>
      <c r="B56" s="94" t="s">
        <v>164</v>
      </c>
      <c r="C56" s="94"/>
      <c r="D56" s="94"/>
      <c r="E56" s="94"/>
      <c r="F56" s="62">
        <v>0.022</v>
      </c>
      <c r="G56" s="60">
        <f aca="true" t="shared" si="1" ref="G56:G99">ROUND(F56*1058.46,2)</f>
        <v>23.29</v>
      </c>
      <c r="H56" s="63"/>
    </row>
    <row r="57" spans="1:8" ht="15" customHeight="1">
      <c r="A57" s="60">
        <v>53</v>
      </c>
      <c r="B57" s="94" t="s">
        <v>165</v>
      </c>
      <c r="C57" s="94"/>
      <c r="D57" s="94"/>
      <c r="E57" s="94"/>
      <c r="F57" s="62">
        <v>0.02</v>
      </c>
      <c r="G57" s="60">
        <f t="shared" si="1"/>
        <v>21.17</v>
      </c>
      <c r="H57" s="63"/>
    </row>
    <row r="58" spans="1:8" ht="15" customHeight="1">
      <c r="A58" s="60">
        <v>54</v>
      </c>
      <c r="B58" s="94" t="s">
        <v>166</v>
      </c>
      <c r="C58" s="94"/>
      <c r="D58" s="94"/>
      <c r="E58" s="94"/>
      <c r="F58" s="62">
        <v>0.023</v>
      </c>
      <c r="G58" s="60">
        <f t="shared" si="1"/>
        <v>24.34</v>
      </c>
      <c r="H58" s="63"/>
    </row>
    <row r="59" spans="1:8" ht="15" customHeight="1">
      <c r="A59" s="60">
        <v>55</v>
      </c>
      <c r="B59" s="94" t="s">
        <v>167</v>
      </c>
      <c r="C59" s="94"/>
      <c r="D59" s="94"/>
      <c r="E59" s="94"/>
      <c r="F59" s="62">
        <v>0.021</v>
      </c>
      <c r="G59" s="60">
        <f t="shared" si="1"/>
        <v>22.23</v>
      </c>
      <c r="H59" s="63"/>
    </row>
    <row r="60" spans="1:8" ht="15" customHeight="1">
      <c r="A60" s="60">
        <v>56</v>
      </c>
      <c r="B60" s="94" t="s">
        <v>168</v>
      </c>
      <c r="C60" s="94"/>
      <c r="D60" s="94"/>
      <c r="E60" s="94"/>
      <c r="F60" s="62">
        <v>0.021</v>
      </c>
      <c r="G60" s="60">
        <f t="shared" si="1"/>
        <v>22.23</v>
      </c>
      <c r="H60" s="63"/>
    </row>
    <row r="61" spans="1:8" ht="15" customHeight="1">
      <c r="A61" s="60">
        <v>57</v>
      </c>
      <c r="B61" s="94" t="s">
        <v>169</v>
      </c>
      <c r="C61" s="94"/>
      <c r="D61" s="94"/>
      <c r="E61" s="94"/>
      <c r="F61" s="62">
        <v>0.024</v>
      </c>
      <c r="G61" s="60">
        <f t="shared" si="1"/>
        <v>25.4</v>
      </c>
      <c r="H61" s="63"/>
    </row>
    <row r="62" spans="1:8" ht="15" customHeight="1">
      <c r="A62" s="60">
        <v>58</v>
      </c>
      <c r="B62" s="94" t="s">
        <v>170</v>
      </c>
      <c r="C62" s="94"/>
      <c r="D62" s="94"/>
      <c r="E62" s="94"/>
      <c r="F62" s="62">
        <v>0.018</v>
      </c>
      <c r="G62" s="60">
        <f t="shared" si="1"/>
        <v>19.05</v>
      </c>
      <c r="H62" s="63"/>
    </row>
    <row r="63" spans="1:8" ht="15" customHeight="1">
      <c r="A63" s="60">
        <v>59</v>
      </c>
      <c r="B63" s="94" t="s">
        <v>171</v>
      </c>
      <c r="C63" s="94"/>
      <c r="D63" s="94"/>
      <c r="E63" s="94"/>
      <c r="F63" s="62">
        <v>0.024</v>
      </c>
      <c r="G63" s="60">
        <f t="shared" si="1"/>
        <v>25.4</v>
      </c>
      <c r="H63" s="63"/>
    </row>
    <row r="64" spans="1:8" ht="15" customHeight="1">
      <c r="A64" s="60">
        <v>60</v>
      </c>
      <c r="B64" s="94" t="s">
        <v>172</v>
      </c>
      <c r="C64" s="94"/>
      <c r="D64" s="94"/>
      <c r="E64" s="94"/>
      <c r="F64" s="62">
        <v>0.019</v>
      </c>
      <c r="G64" s="60">
        <f t="shared" si="1"/>
        <v>20.11</v>
      </c>
      <c r="H64" s="63"/>
    </row>
    <row r="65" spans="1:8" ht="15" customHeight="1">
      <c r="A65" s="60">
        <v>61</v>
      </c>
      <c r="B65" s="94" t="s">
        <v>173</v>
      </c>
      <c r="C65" s="94"/>
      <c r="D65" s="94"/>
      <c r="E65" s="94"/>
      <c r="F65" s="62">
        <v>0.016</v>
      </c>
      <c r="G65" s="60">
        <f t="shared" si="1"/>
        <v>16.94</v>
      </c>
      <c r="H65" s="63"/>
    </row>
    <row r="66" spans="1:8" ht="15" customHeight="1">
      <c r="A66" s="60">
        <v>62</v>
      </c>
      <c r="B66" s="94" t="s">
        <v>174</v>
      </c>
      <c r="C66" s="94"/>
      <c r="D66" s="94"/>
      <c r="E66" s="94"/>
      <c r="F66" s="62">
        <v>0.019</v>
      </c>
      <c r="G66" s="60">
        <f t="shared" si="1"/>
        <v>20.11</v>
      </c>
      <c r="H66" s="63"/>
    </row>
    <row r="67" spans="1:8" ht="15" customHeight="1">
      <c r="A67" s="60">
        <v>63</v>
      </c>
      <c r="B67" s="94" t="s">
        <v>175</v>
      </c>
      <c r="C67" s="94"/>
      <c r="D67" s="94"/>
      <c r="E67" s="94"/>
      <c r="F67" s="62">
        <v>0.017</v>
      </c>
      <c r="G67" s="60">
        <f t="shared" si="1"/>
        <v>17.99</v>
      </c>
      <c r="H67" s="63"/>
    </row>
    <row r="68" spans="1:8" ht="15" customHeight="1">
      <c r="A68" s="60">
        <v>64</v>
      </c>
      <c r="B68" s="94" t="s">
        <v>176</v>
      </c>
      <c r="C68" s="94"/>
      <c r="D68" s="94"/>
      <c r="E68" s="94"/>
      <c r="F68" s="62">
        <v>0.018</v>
      </c>
      <c r="G68" s="60">
        <f t="shared" si="1"/>
        <v>19.05</v>
      </c>
      <c r="H68" s="63"/>
    </row>
    <row r="69" spans="1:8" ht="15" customHeight="1">
      <c r="A69" s="60">
        <v>65</v>
      </c>
      <c r="B69" s="94" t="s">
        <v>177</v>
      </c>
      <c r="C69" s="94"/>
      <c r="D69" s="94"/>
      <c r="E69" s="94"/>
      <c r="F69" s="62">
        <v>0.02</v>
      </c>
      <c r="G69" s="60">
        <f t="shared" si="1"/>
        <v>21.17</v>
      </c>
      <c r="H69" s="63"/>
    </row>
    <row r="70" spans="1:8" ht="15" customHeight="1">
      <c r="A70" s="60">
        <v>66</v>
      </c>
      <c r="B70" s="94" t="s">
        <v>178</v>
      </c>
      <c r="C70" s="94"/>
      <c r="D70" s="94"/>
      <c r="E70" s="94"/>
      <c r="F70" s="62">
        <v>0.021</v>
      </c>
      <c r="G70" s="60">
        <f t="shared" si="1"/>
        <v>22.23</v>
      </c>
      <c r="H70" s="63"/>
    </row>
    <row r="71" spans="1:8" ht="15" customHeight="1">
      <c r="A71" s="60">
        <v>67</v>
      </c>
      <c r="B71" s="94" t="s">
        <v>179</v>
      </c>
      <c r="C71" s="94"/>
      <c r="D71" s="94"/>
      <c r="E71" s="94"/>
      <c r="F71" s="62">
        <v>0.02</v>
      </c>
      <c r="G71" s="60">
        <f t="shared" si="1"/>
        <v>21.17</v>
      </c>
      <c r="H71" s="63"/>
    </row>
    <row r="72" spans="1:8" ht="15" customHeight="1">
      <c r="A72" s="60">
        <v>68</v>
      </c>
      <c r="B72" s="94" t="s">
        <v>180</v>
      </c>
      <c r="C72" s="94"/>
      <c r="D72" s="94"/>
      <c r="E72" s="94"/>
      <c r="F72" s="62">
        <v>0.02</v>
      </c>
      <c r="G72" s="60">
        <f t="shared" si="1"/>
        <v>21.17</v>
      </c>
      <c r="H72" s="63"/>
    </row>
    <row r="73" spans="1:8" ht="15" customHeight="1">
      <c r="A73" s="60">
        <v>69</v>
      </c>
      <c r="B73" s="94" t="s">
        <v>181</v>
      </c>
      <c r="C73" s="94"/>
      <c r="D73" s="94"/>
      <c r="E73" s="94"/>
      <c r="F73" s="62">
        <v>0.022</v>
      </c>
      <c r="G73" s="60">
        <f t="shared" si="1"/>
        <v>23.29</v>
      </c>
      <c r="H73" s="63"/>
    </row>
    <row r="74" spans="1:8" ht="15" customHeight="1">
      <c r="A74" s="60">
        <v>70</v>
      </c>
      <c r="B74" s="94" t="s">
        <v>182</v>
      </c>
      <c r="C74" s="94"/>
      <c r="D74" s="94"/>
      <c r="E74" s="94"/>
      <c r="F74" s="62">
        <v>0.021</v>
      </c>
      <c r="G74" s="60">
        <f t="shared" si="1"/>
        <v>22.23</v>
      </c>
      <c r="H74" s="63"/>
    </row>
    <row r="75" spans="1:8" ht="15" customHeight="1">
      <c r="A75" s="60">
        <v>71</v>
      </c>
      <c r="B75" s="94" t="s">
        <v>183</v>
      </c>
      <c r="C75" s="94"/>
      <c r="D75" s="94"/>
      <c r="E75" s="94"/>
      <c r="F75" s="62">
        <v>0.018</v>
      </c>
      <c r="G75" s="60">
        <f t="shared" si="1"/>
        <v>19.05</v>
      </c>
      <c r="H75" s="63"/>
    </row>
    <row r="76" spans="1:8" ht="15" customHeight="1">
      <c r="A76" s="60">
        <v>72</v>
      </c>
      <c r="B76" s="94" t="s">
        <v>184</v>
      </c>
      <c r="C76" s="94"/>
      <c r="D76" s="94"/>
      <c r="E76" s="94"/>
      <c r="F76" s="62">
        <v>0.018</v>
      </c>
      <c r="G76" s="60">
        <f t="shared" si="1"/>
        <v>19.05</v>
      </c>
      <c r="H76" s="63"/>
    </row>
    <row r="77" spans="1:8" ht="15" customHeight="1">
      <c r="A77" s="60">
        <v>73</v>
      </c>
      <c r="B77" s="94" t="s">
        <v>185</v>
      </c>
      <c r="C77" s="94"/>
      <c r="D77" s="94"/>
      <c r="E77" s="94"/>
      <c r="F77" s="62">
        <v>0.018</v>
      </c>
      <c r="G77" s="60">
        <f t="shared" si="1"/>
        <v>19.05</v>
      </c>
      <c r="H77" s="63"/>
    </row>
    <row r="78" spans="1:8" ht="15" customHeight="1">
      <c r="A78" s="60">
        <v>74</v>
      </c>
      <c r="B78" s="94" t="s">
        <v>186</v>
      </c>
      <c r="C78" s="94"/>
      <c r="D78" s="94"/>
      <c r="E78" s="94"/>
      <c r="F78" s="62">
        <v>0.019</v>
      </c>
      <c r="G78" s="60">
        <f t="shared" si="1"/>
        <v>20.11</v>
      </c>
      <c r="H78" s="63"/>
    </row>
    <row r="79" spans="1:8" ht="15" customHeight="1">
      <c r="A79" s="60">
        <v>75</v>
      </c>
      <c r="B79" s="94" t="s">
        <v>187</v>
      </c>
      <c r="C79" s="94"/>
      <c r="D79" s="94"/>
      <c r="E79" s="94"/>
      <c r="F79" s="62">
        <v>0.024</v>
      </c>
      <c r="G79" s="60">
        <f t="shared" si="1"/>
        <v>25.4</v>
      </c>
      <c r="H79" s="63"/>
    </row>
    <row r="80" spans="1:8" ht="15" customHeight="1">
      <c r="A80" s="60">
        <v>76</v>
      </c>
      <c r="B80" s="94" t="s">
        <v>188</v>
      </c>
      <c r="C80" s="94"/>
      <c r="D80" s="94"/>
      <c r="E80" s="94"/>
      <c r="F80" s="62">
        <v>0.022</v>
      </c>
      <c r="G80" s="60">
        <f t="shared" si="1"/>
        <v>23.29</v>
      </c>
      <c r="H80" s="63"/>
    </row>
    <row r="81" spans="1:8" ht="15" customHeight="1">
      <c r="A81" s="60">
        <v>77</v>
      </c>
      <c r="B81" s="94" t="s">
        <v>189</v>
      </c>
      <c r="C81" s="94"/>
      <c r="D81" s="94"/>
      <c r="E81" s="94"/>
      <c r="F81" s="62">
        <v>0.018</v>
      </c>
      <c r="G81" s="60">
        <f t="shared" si="1"/>
        <v>19.05</v>
      </c>
      <c r="H81" s="63"/>
    </row>
    <row r="82" spans="1:8" ht="15" customHeight="1">
      <c r="A82" s="60">
        <v>78</v>
      </c>
      <c r="B82" s="94" t="s">
        <v>190</v>
      </c>
      <c r="C82" s="94"/>
      <c r="D82" s="94"/>
      <c r="E82" s="94"/>
      <c r="F82" s="62">
        <v>0.024</v>
      </c>
      <c r="G82" s="60">
        <f t="shared" si="1"/>
        <v>25.4</v>
      </c>
      <c r="H82" s="63"/>
    </row>
    <row r="83" spans="1:8" ht="15" customHeight="1">
      <c r="A83" s="60">
        <v>79</v>
      </c>
      <c r="B83" s="94" t="s">
        <v>191</v>
      </c>
      <c r="C83" s="94"/>
      <c r="D83" s="94"/>
      <c r="E83" s="94"/>
      <c r="F83" s="62">
        <v>0.016</v>
      </c>
      <c r="G83" s="60">
        <f t="shared" si="1"/>
        <v>16.94</v>
      </c>
      <c r="H83" s="63"/>
    </row>
    <row r="84" spans="1:8" ht="15" customHeight="1">
      <c r="A84" s="60">
        <v>80</v>
      </c>
      <c r="B84" s="94" t="s">
        <v>192</v>
      </c>
      <c r="C84" s="94"/>
      <c r="D84" s="94"/>
      <c r="E84" s="94"/>
      <c r="F84" s="62">
        <v>0.018</v>
      </c>
      <c r="G84" s="60">
        <f t="shared" si="1"/>
        <v>19.05</v>
      </c>
      <c r="H84" s="63"/>
    </row>
    <row r="85" spans="1:8" ht="15" customHeight="1">
      <c r="A85" s="60">
        <v>81</v>
      </c>
      <c r="B85" s="94" t="s">
        <v>193</v>
      </c>
      <c r="C85" s="94"/>
      <c r="D85" s="94"/>
      <c r="E85" s="94"/>
      <c r="F85" s="62">
        <v>0.022</v>
      </c>
      <c r="G85" s="60">
        <f t="shared" si="1"/>
        <v>23.29</v>
      </c>
      <c r="H85" s="63"/>
    </row>
    <row r="86" spans="1:8" ht="15" customHeight="1">
      <c r="A86" s="60">
        <v>82</v>
      </c>
      <c r="B86" s="94" t="s">
        <v>194</v>
      </c>
      <c r="C86" s="94"/>
      <c r="D86" s="94"/>
      <c r="E86" s="94"/>
      <c r="F86" s="62">
        <v>0.021</v>
      </c>
      <c r="G86" s="60">
        <f t="shared" si="1"/>
        <v>22.23</v>
      </c>
      <c r="H86" s="63"/>
    </row>
    <row r="87" spans="1:8" ht="15" customHeight="1">
      <c r="A87" s="60">
        <v>83</v>
      </c>
      <c r="B87" s="94" t="s">
        <v>195</v>
      </c>
      <c r="C87" s="94"/>
      <c r="D87" s="94"/>
      <c r="E87" s="94"/>
      <c r="F87" s="62">
        <v>0.024</v>
      </c>
      <c r="G87" s="60">
        <f t="shared" si="1"/>
        <v>25.4</v>
      </c>
      <c r="H87" s="63"/>
    </row>
    <row r="88" spans="1:8" ht="15" customHeight="1">
      <c r="A88" s="60">
        <v>84</v>
      </c>
      <c r="B88" s="94" t="s">
        <v>196</v>
      </c>
      <c r="C88" s="94"/>
      <c r="D88" s="94"/>
      <c r="E88" s="94"/>
      <c r="F88" s="62">
        <v>0.021</v>
      </c>
      <c r="G88" s="60">
        <f t="shared" si="1"/>
        <v>22.23</v>
      </c>
      <c r="H88" s="63"/>
    </row>
    <row r="89" spans="1:8" ht="15" customHeight="1">
      <c r="A89" s="60">
        <v>85</v>
      </c>
      <c r="B89" s="94" t="s">
        <v>197</v>
      </c>
      <c r="C89" s="94"/>
      <c r="D89" s="94"/>
      <c r="E89" s="94"/>
      <c r="F89" s="62">
        <v>0.021</v>
      </c>
      <c r="G89" s="60">
        <f t="shared" si="1"/>
        <v>22.23</v>
      </c>
      <c r="H89" s="63"/>
    </row>
    <row r="90" spans="1:8" ht="15" customHeight="1">
      <c r="A90" s="60">
        <v>86</v>
      </c>
      <c r="B90" s="94" t="s">
        <v>198</v>
      </c>
      <c r="C90" s="94"/>
      <c r="D90" s="94"/>
      <c r="E90" s="94"/>
      <c r="F90" s="62">
        <v>0.015</v>
      </c>
      <c r="G90" s="60">
        <f t="shared" si="1"/>
        <v>15.88</v>
      </c>
      <c r="H90" s="63"/>
    </row>
    <row r="91" spans="1:8" ht="15" customHeight="1">
      <c r="A91" s="60">
        <v>87</v>
      </c>
      <c r="B91" s="94" t="s">
        <v>199</v>
      </c>
      <c r="C91" s="94"/>
      <c r="D91" s="94"/>
      <c r="E91" s="94"/>
      <c r="F91" s="62">
        <v>0.021</v>
      </c>
      <c r="G91" s="60">
        <f t="shared" si="1"/>
        <v>22.23</v>
      </c>
      <c r="H91" s="63"/>
    </row>
    <row r="92" spans="1:8" ht="15" customHeight="1">
      <c r="A92" s="60">
        <v>88</v>
      </c>
      <c r="B92" s="94" t="s">
        <v>200</v>
      </c>
      <c r="C92" s="94"/>
      <c r="D92" s="94"/>
      <c r="E92" s="94"/>
      <c r="F92" s="62">
        <v>0.025</v>
      </c>
      <c r="G92" s="60">
        <f t="shared" si="1"/>
        <v>26.46</v>
      </c>
      <c r="H92" s="63"/>
    </row>
    <row r="93" spans="1:8" ht="15" customHeight="1">
      <c r="A93" s="60">
        <v>89</v>
      </c>
      <c r="B93" s="94" t="s">
        <v>201</v>
      </c>
      <c r="C93" s="94"/>
      <c r="D93" s="94"/>
      <c r="E93" s="94"/>
      <c r="F93" s="62">
        <v>0.018</v>
      </c>
      <c r="G93" s="60">
        <f t="shared" si="1"/>
        <v>19.05</v>
      </c>
      <c r="H93" s="63"/>
    </row>
    <row r="94" spans="1:8" ht="15" customHeight="1">
      <c r="A94" s="60">
        <v>90</v>
      </c>
      <c r="B94" s="94" t="s">
        <v>202</v>
      </c>
      <c r="C94" s="94"/>
      <c r="D94" s="94"/>
      <c r="E94" s="94"/>
      <c r="F94" s="62">
        <v>0.02</v>
      </c>
      <c r="G94" s="60">
        <f t="shared" si="1"/>
        <v>21.17</v>
      </c>
      <c r="H94" s="63"/>
    </row>
    <row r="95" spans="1:8" ht="15" customHeight="1">
      <c r="A95" s="60">
        <v>91</v>
      </c>
      <c r="B95" s="94" t="s">
        <v>203</v>
      </c>
      <c r="C95" s="94"/>
      <c r="D95" s="94"/>
      <c r="E95" s="94"/>
      <c r="F95" s="62">
        <v>0.022</v>
      </c>
      <c r="G95" s="60">
        <f t="shared" si="1"/>
        <v>23.29</v>
      </c>
      <c r="H95" s="63"/>
    </row>
    <row r="96" spans="1:8" ht="15" customHeight="1">
      <c r="A96" s="60">
        <v>92</v>
      </c>
      <c r="B96" s="94" t="s">
        <v>204</v>
      </c>
      <c r="C96" s="94"/>
      <c r="D96" s="94"/>
      <c r="E96" s="94"/>
      <c r="F96" s="62">
        <v>0.022</v>
      </c>
      <c r="G96" s="60">
        <f t="shared" si="1"/>
        <v>23.29</v>
      </c>
      <c r="H96" s="63"/>
    </row>
    <row r="97" spans="1:8" ht="15" customHeight="1">
      <c r="A97" s="60">
        <v>93</v>
      </c>
      <c r="B97" s="94" t="s">
        <v>205</v>
      </c>
      <c r="C97" s="94"/>
      <c r="D97" s="94"/>
      <c r="E97" s="94"/>
      <c r="F97" s="62">
        <v>0.022</v>
      </c>
      <c r="G97" s="60">
        <f t="shared" si="1"/>
        <v>23.29</v>
      </c>
      <c r="H97" s="63"/>
    </row>
    <row r="98" spans="1:8" ht="15" customHeight="1">
      <c r="A98" s="60">
        <v>94</v>
      </c>
      <c r="B98" s="94" t="s">
        <v>206</v>
      </c>
      <c r="C98" s="94"/>
      <c r="D98" s="94"/>
      <c r="E98" s="94"/>
      <c r="F98" s="62">
        <v>0.024</v>
      </c>
      <c r="G98" s="60">
        <f t="shared" si="1"/>
        <v>25.4</v>
      </c>
      <c r="H98" s="63"/>
    </row>
    <row r="99" spans="1:8" ht="15" customHeight="1">
      <c r="A99" s="60">
        <v>95</v>
      </c>
      <c r="B99" s="94" t="s">
        <v>207</v>
      </c>
      <c r="C99" s="94"/>
      <c r="D99" s="94"/>
      <c r="E99" s="94"/>
      <c r="F99" s="62">
        <v>0.018</v>
      </c>
      <c r="G99" s="60">
        <f t="shared" si="1"/>
        <v>19.05</v>
      </c>
      <c r="H99" s="63"/>
    </row>
    <row r="100" spans="1:8" ht="15" customHeight="1">
      <c r="A100" s="60">
        <v>96</v>
      </c>
      <c r="B100" s="94" t="s">
        <v>208</v>
      </c>
      <c r="C100" s="94"/>
      <c r="D100" s="94"/>
      <c r="E100" s="94"/>
      <c r="F100" s="62">
        <v>0.02</v>
      </c>
      <c r="G100" s="60">
        <f aca="true" t="shared" si="2" ref="G100:G119">ROUND(F100*1058.46,2)</f>
        <v>21.17</v>
      </c>
      <c r="H100" s="63"/>
    </row>
    <row r="101" spans="1:8" ht="15" customHeight="1">
      <c r="A101" s="60">
        <v>97</v>
      </c>
      <c r="B101" s="94" t="s">
        <v>209</v>
      </c>
      <c r="C101" s="94"/>
      <c r="D101" s="94"/>
      <c r="E101" s="94"/>
      <c r="F101" s="62">
        <v>0.019</v>
      </c>
      <c r="G101" s="60">
        <f t="shared" si="2"/>
        <v>20.11</v>
      </c>
      <c r="H101" s="63"/>
    </row>
    <row r="102" spans="1:8" ht="15" customHeight="1">
      <c r="A102" s="60">
        <v>98</v>
      </c>
      <c r="B102" s="94" t="s">
        <v>210</v>
      </c>
      <c r="C102" s="94"/>
      <c r="D102" s="94"/>
      <c r="E102" s="94"/>
      <c r="F102" s="62">
        <v>0.018</v>
      </c>
      <c r="G102" s="60">
        <f t="shared" si="2"/>
        <v>19.05</v>
      </c>
      <c r="H102" s="63"/>
    </row>
    <row r="103" spans="1:8" ht="15" customHeight="1">
      <c r="A103" s="60">
        <v>99</v>
      </c>
      <c r="B103" s="94" t="s">
        <v>211</v>
      </c>
      <c r="C103" s="94"/>
      <c r="D103" s="94"/>
      <c r="E103" s="94"/>
      <c r="F103" s="62">
        <v>0.021</v>
      </c>
      <c r="G103" s="60">
        <f t="shared" si="2"/>
        <v>22.23</v>
      </c>
      <c r="H103" s="63"/>
    </row>
    <row r="104" spans="1:8" ht="15" customHeight="1">
      <c r="A104" s="60">
        <v>100</v>
      </c>
      <c r="B104" s="94" t="s">
        <v>212</v>
      </c>
      <c r="C104" s="94"/>
      <c r="D104" s="94"/>
      <c r="E104" s="94"/>
      <c r="F104" s="62">
        <v>0.019</v>
      </c>
      <c r="G104" s="60">
        <f t="shared" si="2"/>
        <v>20.11</v>
      </c>
      <c r="H104" s="63"/>
    </row>
    <row r="105" spans="1:8" ht="15" customHeight="1">
      <c r="A105" s="60">
        <v>101</v>
      </c>
      <c r="B105" s="94" t="s">
        <v>213</v>
      </c>
      <c r="C105" s="94"/>
      <c r="D105" s="94"/>
      <c r="E105" s="94"/>
      <c r="F105" s="62">
        <v>0.025</v>
      </c>
      <c r="G105" s="60">
        <f t="shared" si="2"/>
        <v>26.46</v>
      </c>
      <c r="H105" s="63"/>
    </row>
    <row r="106" spans="1:8" ht="15" customHeight="1">
      <c r="A106" s="60">
        <v>102</v>
      </c>
      <c r="B106" s="94" t="s">
        <v>214</v>
      </c>
      <c r="C106" s="94"/>
      <c r="D106" s="94"/>
      <c r="E106" s="94"/>
      <c r="F106" s="62">
        <v>0.021</v>
      </c>
      <c r="G106" s="60">
        <f t="shared" si="2"/>
        <v>22.23</v>
      </c>
      <c r="H106" s="63"/>
    </row>
    <row r="107" spans="1:8" ht="15" customHeight="1">
      <c r="A107" s="60">
        <v>103</v>
      </c>
      <c r="B107" s="94" t="s">
        <v>215</v>
      </c>
      <c r="C107" s="94"/>
      <c r="D107" s="94"/>
      <c r="E107" s="94"/>
      <c r="F107" s="62">
        <v>0.022</v>
      </c>
      <c r="G107" s="60">
        <f t="shared" si="2"/>
        <v>23.29</v>
      </c>
      <c r="H107" s="63"/>
    </row>
    <row r="108" spans="1:8" ht="15" customHeight="1">
      <c r="A108" s="60">
        <v>104</v>
      </c>
      <c r="B108" s="94" t="s">
        <v>216</v>
      </c>
      <c r="C108" s="94"/>
      <c r="D108" s="94"/>
      <c r="E108" s="94"/>
      <c r="F108" s="62">
        <v>0.02</v>
      </c>
      <c r="G108" s="60">
        <f t="shared" si="2"/>
        <v>21.17</v>
      </c>
      <c r="H108" s="63"/>
    </row>
    <row r="109" spans="1:8" ht="15" customHeight="1">
      <c r="A109" s="60">
        <v>105</v>
      </c>
      <c r="B109" s="94" t="s">
        <v>217</v>
      </c>
      <c r="C109" s="94"/>
      <c r="D109" s="94"/>
      <c r="E109" s="94"/>
      <c r="F109" s="62">
        <v>0.016</v>
      </c>
      <c r="G109" s="60">
        <f t="shared" si="2"/>
        <v>16.94</v>
      </c>
      <c r="H109" s="63"/>
    </row>
    <row r="110" spans="1:8" ht="15" customHeight="1">
      <c r="A110" s="60">
        <v>106</v>
      </c>
      <c r="B110" s="94" t="s">
        <v>218</v>
      </c>
      <c r="C110" s="94"/>
      <c r="D110" s="94"/>
      <c r="E110" s="94"/>
      <c r="F110" s="62">
        <v>0.02</v>
      </c>
      <c r="G110" s="60">
        <f t="shared" si="2"/>
        <v>21.17</v>
      </c>
      <c r="H110" s="63"/>
    </row>
    <row r="111" spans="1:8" ht="15" customHeight="1">
      <c r="A111" s="60">
        <v>107</v>
      </c>
      <c r="B111" s="94" t="s">
        <v>219</v>
      </c>
      <c r="C111" s="94"/>
      <c r="D111" s="94"/>
      <c r="E111" s="94"/>
      <c r="F111" s="62">
        <v>0.019</v>
      </c>
      <c r="G111" s="60">
        <f t="shared" si="2"/>
        <v>20.11</v>
      </c>
      <c r="H111" s="63"/>
    </row>
    <row r="112" spans="1:8" ht="15" customHeight="1">
      <c r="A112" s="60">
        <v>108</v>
      </c>
      <c r="B112" s="94" t="s">
        <v>220</v>
      </c>
      <c r="C112" s="94"/>
      <c r="D112" s="94"/>
      <c r="E112" s="94"/>
      <c r="F112" s="62">
        <v>0.022</v>
      </c>
      <c r="G112" s="60">
        <f t="shared" si="2"/>
        <v>23.29</v>
      </c>
      <c r="H112" s="63"/>
    </row>
    <row r="113" spans="1:8" ht="15" customHeight="1">
      <c r="A113" s="60">
        <v>109</v>
      </c>
      <c r="B113" s="94" t="s">
        <v>221</v>
      </c>
      <c r="C113" s="94"/>
      <c r="D113" s="94"/>
      <c r="E113" s="94"/>
      <c r="F113" s="62">
        <v>0.012</v>
      </c>
      <c r="G113" s="60">
        <f t="shared" si="2"/>
        <v>12.7</v>
      </c>
      <c r="H113" s="63"/>
    </row>
    <row r="114" spans="1:8" ht="15" customHeight="1">
      <c r="A114" s="60">
        <v>110</v>
      </c>
      <c r="B114" s="94" t="s">
        <v>222</v>
      </c>
      <c r="C114" s="94"/>
      <c r="D114" s="94"/>
      <c r="E114" s="94"/>
      <c r="F114" s="62">
        <v>0.024</v>
      </c>
      <c r="G114" s="60">
        <f t="shared" si="2"/>
        <v>25.4</v>
      </c>
      <c r="H114" s="63"/>
    </row>
    <row r="115" spans="1:8" ht="15" customHeight="1">
      <c r="A115" s="60">
        <v>111</v>
      </c>
      <c r="B115" s="94" t="s">
        <v>223</v>
      </c>
      <c r="C115" s="94"/>
      <c r="D115" s="94"/>
      <c r="E115" s="94"/>
      <c r="F115" s="62">
        <v>0.024</v>
      </c>
      <c r="G115" s="60">
        <f t="shared" si="2"/>
        <v>25.4</v>
      </c>
      <c r="H115" s="63"/>
    </row>
    <row r="116" spans="1:8" ht="15" customHeight="1">
      <c r="A116" s="60">
        <v>112</v>
      </c>
      <c r="B116" s="94" t="s">
        <v>224</v>
      </c>
      <c r="C116" s="94"/>
      <c r="D116" s="94"/>
      <c r="E116" s="94"/>
      <c r="F116" s="62">
        <v>0.024</v>
      </c>
      <c r="G116" s="60">
        <f t="shared" si="2"/>
        <v>25.4</v>
      </c>
      <c r="H116" s="63"/>
    </row>
    <row r="117" spans="1:8" ht="15" customHeight="1">
      <c r="A117" s="60">
        <v>113</v>
      </c>
      <c r="B117" s="94" t="s">
        <v>225</v>
      </c>
      <c r="C117" s="94"/>
      <c r="D117" s="94"/>
      <c r="E117" s="94"/>
      <c r="F117" s="62">
        <v>0.02</v>
      </c>
      <c r="G117" s="60">
        <f t="shared" si="2"/>
        <v>21.17</v>
      </c>
      <c r="H117" s="63"/>
    </row>
    <row r="118" spans="1:8" ht="15" customHeight="1">
      <c r="A118" s="60">
        <v>114</v>
      </c>
      <c r="B118" s="94" t="s">
        <v>226</v>
      </c>
      <c r="C118" s="94"/>
      <c r="D118" s="94"/>
      <c r="E118" s="94"/>
      <c r="F118" s="62">
        <v>0.019</v>
      </c>
      <c r="G118" s="60">
        <f t="shared" si="2"/>
        <v>20.11</v>
      </c>
      <c r="H118" s="63"/>
    </row>
    <row r="119" spans="1:8" ht="15" customHeight="1">
      <c r="A119" s="60">
        <v>115</v>
      </c>
      <c r="B119" s="94" t="s">
        <v>229</v>
      </c>
      <c r="C119" s="94"/>
      <c r="D119" s="94"/>
      <c r="E119" s="94"/>
      <c r="F119" s="62">
        <v>0.02</v>
      </c>
      <c r="G119" s="60">
        <f t="shared" si="2"/>
        <v>21.17</v>
      </c>
      <c r="H119" s="63"/>
    </row>
  </sheetData>
  <sheetProtection/>
  <mergeCells count="121">
    <mergeCell ref="B119:E119"/>
    <mergeCell ref="B118:E118"/>
    <mergeCell ref="B116:E116"/>
    <mergeCell ref="B117:E117"/>
    <mergeCell ref="B114:E114"/>
    <mergeCell ref="B115:E115"/>
    <mergeCell ref="B113:E113"/>
    <mergeCell ref="B112:E112"/>
    <mergeCell ref="B111:E111"/>
    <mergeCell ref="B109:E109"/>
    <mergeCell ref="B110:E110"/>
    <mergeCell ref="B107:E107"/>
    <mergeCell ref="B108:E108"/>
    <mergeCell ref="B105:E105"/>
    <mergeCell ref="B106:E106"/>
    <mergeCell ref="B103:E103"/>
    <mergeCell ref="B104:E104"/>
    <mergeCell ref="B101:E101"/>
    <mergeCell ref="B102:E102"/>
    <mergeCell ref="B100:E100"/>
    <mergeCell ref="B98:E98"/>
    <mergeCell ref="B99:E99"/>
    <mergeCell ref="B97:E97"/>
    <mergeCell ref="B96:E96"/>
    <mergeCell ref="B95:E95"/>
    <mergeCell ref="B93:E93"/>
    <mergeCell ref="B94:E94"/>
    <mergeCell ref="B91:E91"/>
    <mergeCell ref="B92:E92"/>
    <mergeCell ref="B89:E89"/>
    <mergeCell ref="B90:E90"/>
    <mergeCell ref="B87:E87"/>
    <mergeCell ref="B88:E88"/>
    <mergeCell ref="B85:E85"/>
    <mergeCell ref="B86:E86"/>
    <mergeCell ref="B84:E84"/>
    <mergeCell ref="B83:E83"/>
    <mergeCell ref="B81:E81"/>
    <mergeCell ref="B82:E82"/>
    <mergeCell ref="B80:E80"/>
    <mergeCell ref="B78:E78"/>
    <mergeCell ref="B79:E79"/>
    <mergeCell ref="B76:E76"/>
    <mergeCell ref="B77:E77"/>
    <mergeCell ref="B74:E74"/>
    <mergeCell ref="B75:E75"/>
    <mergeCell ref="B72:E72"/>
    <mergeCell ref="B73:E73"/>
    <mergeCell ref="B70:E70"/>
    <mergeCell ref="B71:E71"/>
    <mergeCell ref="B68:E68"/>
    <mergeCell ref="B69:E69"/>
    <mergeCell ref="B67:E67"/>
    <mergeCell ref="B65:E65"/>
    <mergeCell ref="B66:E66"/>
    <mergeCell ref="B63:E63"/>
    <mergeCell ref="B64:E64"/>
    <mergeCell ref="B61:E61"/>
    <mergeCell ref="B62:E62"/>
    <mergeCell ref="B60:E60"/>
    <mergeCell ref="B59:E59"/>
    <mergeCell ref="B58:E58"/>
    <mergeCell ref="B56:E56"/>
    <mergeCell ref="B57:E57"/>
    <mergeCell ref="B54:E54"/>
    <mergeCell ref="B55:E55"/>
    <mergeCell ref="B52:E52"/>
    <mergeCell ref="B53:E53"/>
    <mergeCell ref="B50:E50"/>
    <mergeCell ref="B51:E51"/>
    <mergeCell ref="B48:E48"/>
    <mergeCell ref="B49:E49"/>
    <mergeCell ref="B46:E46"/>
    <mergeCell ref="B47:E47"/>
    <mergeCell ref="B44:E44"/>
    <mergeCell ref="B45:E45"/>
    <mergeCell ref="B43:E43"/>
    <mergeCell ref="B41:E41"/>
    <mergeCell ref="B42:E42"/>
    <mergeCell ref="B40:E40"/>
    <mergeCell ref="B39:E39"/>
    <mergeCell ref="B38:E38"/>
    <mergeCell ref="B36:E36"/>
    <mergeCell ref="B37:E37"/>
    <mergeCell ref="B34:E34"/>
    <mergeCell ref="B35:E35"/>
    <mergeCell ref="B32:E32"/>
    <mergeCell ref="B33:E33"/>
    <mergeCell ref="B31:E31"/>
    <mergeCell ref="B29:E29"/>
    <mergeCell ref="B30:E30"/>
    <mergeCell ref="B27:E27"/>
    <mergeCell ref="B28:E28"/>
    <mergeCell ref="B25:E25"/>
    <mergeCell ref="B26:E26"/>
    <mergeCell ref="B23:E23"/>
    <mergeCell ref="B24:E24"/>
    <mergeCell ref="B21:E21"/>
    <mergeCell ref="B22:E22"/>
    <mergeCell ref="B19:E19"/>
    <mergeCell ref="B20:E20"/>
    <mergeCell ref="B17:E17"/>
    <mergeCell ref="B18:E18"/>
    <mergeCell ref="B15:E15"/>
    <mergeCell ref="B16:E16"/>
    <mergeCell ref="B13:E13"/>
    <mergeCell ref="B14:E14"/>
    <mergeCell ref="B12:E12"/>
    <mergeCell ref="B11:E11"/>
    <mergeCell ref="B10:E10"/>
    <mergeCell ref="B8:E8"/>
    <mergeCell ref="B9:E9"/>
    <mergeCell ref="B7:E7"/>
    <mergeCell ref="B6:E6"/>
    <mergeCell ref="B4:F4"/>
    <mergeCell ref="B5:E5"/>
    <mergeCell ref="G2:G3"/>
    <mergeCell ref="F2:F3"/>
    <mergeCell ref="A1:G1"/>
    <mergeCell ref="A2:A3"/>
    <mergeCell ref="B2:E3"/>
  </mergeCells>
  <printOptions/>
  <pageMargins left="0.5905511811023623" right="0" top="0" bottom="0" header="0.31496062992125984" footer="0.31496062992125984"/>
  <pageSetup fitToHeight="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28">
      <selection activeCell="A47" sqref="A47:IV49"/>
    </sheetView>
  </sheetViews>
  <sheetFormatPr defaultColWidth="9.00390625" defaultRowHeight="12.75"/>
  <cols>
    <col min="1" max="1" width="11.625" style="8" customWidth="1"/>
    <col min="2" max="3" width="9.875" style="8" customWidth="1"/>
    <col min="4" max="4" width="9.125" style="8" customWidth="1"/>
    <col min="5" max="5" width="10.125" style="8" hidden="1" customWidth="1"/>
    <col min="6" max="6" width="10.125" style="8" customWidth="1"/>
    <col min="7" max="7" width="10.375" style="8" customWidth="1"/>
    <col min="8" max="8" width="9.125" style="8" customWidth="1"/>
    <col min="9" max="9" width="10.125" style="8" hidden="1" customWidth="1"/>
    <col min="10" max="10" width="10.125" style="8" customWidth="1"/>
    <col min="11" max="11" width="10.375" style="8" customWidth="1"/>
    <col min="12" max="12" width="9.125" style="8" customWidth="1"/>
    <col min="13" max="13" width="9.875" style="8" hidden="1" customWidth="1"/>
    <col min="14" max="14" width="10.125" style="8" customWidth="1"/>
    <col min="15" max="15" width="10.375" style="8" customWidth="1"/>
    <col min="16" max="16" width="9.125" style="8" customWidth="1"/>
    <col min="17" max="17" width="9.625" style="8" hidden="1" customWidth="1"/>
    <col min="18" max="18" width="10.125" style="8" customWidth="1"/>
    <col min="19" max="19" width="10.25390625" style="8" customWidth="1"/>
    <col min="20" max="20" width="9.125" style="8" customWidth="1"/>
    <col min="21" max="21" width="10.125" style="8" hidden="1" customWidth="1"/>
    <col min="22" max="22" width="10.125" style="8" customWidth="1"/>
    <col min="23" max="23" width="10.625" style="8" customWidth="1"/>
    <col min="24" max="24" width="9.125" style="8" customWidth="1"/>
    <col min="25" max="25" width="10.00390625" style="8" hidden="1" customWidth="1"/>
    <col min="26" max="26" width="10.125" style="8" customWidth="1"/>
    <col min="27" max="27" width="10.00390625" style="8" customWidth="1"/>
    <col min="28" max="28" width="9.125" style="8" customWidth="1"/>
    <col min="29" max="29" width="9.75390625" style="8" hidden="1" customWidth="1"/>
    <col min="30" max="30" width="10.125" style="8" customWidth="1"/>
    <col min="31" max="31" width="9.875" style="8" customWidth="1"/>
    <col min="32" max="32" width="9.125" style="8" customWidth="1"/>
    <col min="33" max="33" width="9.75390625" style="8" hidden="1" customWidth="1"/>
    <col min="34" max="34" width="10.125" style="8" customWidth="1"/>
    <col min="35" max="16384" width="9.125" style="8" customWidth="1"/>
  </cols>
  <sheetData>
    <row r="1" spans="1:34" s="31" customFormat="1" ht="27" customHeight="1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s="12" customFormat="1" ht="30" customHeight="1">
      <c r="A2" s="93" t="s">
        <v>57</v>
      </c>
      <c r="B2" s="93"/>
      <c r="C2" s="93"/>
      <c r="D2" s="93"/>
      <c r="E2" s="93"/>
      <c r="F2" s="29"/>
      <c r="G2" s="13"/>
      <c r="H2" s="13"/>
      <c r="I2" s="13"/>
      <c r="J2" s="29"/>
      <c r="N2" s="29"/>
      <c r="R2" s="29"/>
      <c r="V2" s="29"/>
      <c r="Z2" s="29"/>
      <c r="AD2" s="29"/>
      <c r="AH2" s="29"/>
    </row>
    <row r="3" spans="1:34" ht="15" customHeight="1">
      <c r="A3" s="116" t="s">
        <v>39</v>
      </c>
      <c r="B3" s="116" t="s">
        <v>96</v>
      </c>
      <c r="C3" s="111" t="s">
        <v>40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15" customHeight="1">
      <c r="A4" s="116"/>
      <c r="B4" s="116"/>
      <c r="C4" s="108">
        <v>1</v>
      </c>
      <c r="D4" s="109"/>
      <c r="E4" s="109"/>
      <c r="F4" s="109"/>
      <c r="G4" s="109"/>
      <c r="H4" s="109"/>
      <c r="I4" s="109"/>
      <c r="J4" s="110"/>
      <c r="K4" s="108">
        <v>2</v>
      </c>
      <c r="L4" s="109"/>
      <c r="M4" s="109"/>
      <c r="N4" s="109"/>
      <c r="O4" s="109"/>
      <c r="P4" s="109"/>
      <c r="Q4" s="109"/>
      <c r="R4" s="110"/>
      <c r="S4" s="108">
        <v>3</v>
      </c>
      <c r="T4" s="109"/>
      <c r="U4" s="109"/>
      <c r="V4" s="109"/>
      <c r="W4" s="109"/>
      <c r="X4" s="109"/>
      <c r="Y4" s="109"/>
      <c r="Z4" s="110"/>
      <c r="AA4" s="111" t="s">
        <v>41</v>
      </c>
      <c r="AB4" s="111"/>
      <c r="AC4" s="111"/>
      <c r="AD4" s="111"/>
      <c r="AE4" s="111"/>
      <c r="AF4" s="111"/>
      <c r="AG4" s="111"/>
      <c r="AH4" s="111"/>
    </row>
    <row r="5" spans="1:34" ht="27.75" customHeight="1">
      <c r="A5" s="116"/>
      <c r="B5" s="116"/>
      <c r="C5" s="105" t="s">
        <v>42</v>
      </c>
      <c r="D5" s="106"/>
      <c r="E5" s="106"/>
      <c r="F5" s="107"/>
      <c r="G5" s="105" t="s">
        <v>43</v>
      </c>
      <c r="H5" s="106"/>
      <c r="I5" s="106"/>
      <c r="J5" s="107"/>
      <c r="K5" s="105" t="s">
        <v>42</v>
      </c>
      <c r="L5" s="106"/>
      <c r="M5" s="106"/>
      <c r="N5" s="107"/>
      <c r="O5" s="105" t="s">
        <v>43</v>
      </c>
      <c r="P5" s="106"/>
      <c r="Q5" s="106"/>
      <c r="R5" s="107"/>
      <c r="S5" s="105" t="s">
        <v>42</v>
      </c>
      <c r="T5" s="106"/>
      <c r="U5" s="106"/>
      <c r="V5" s="107"/>
      <c r="W5" s="105" t="s">
        <v>43</v>
      </c>
      <c r="X5" s="106"/>
      <c r="Y5" s="106"/>
      <c r="Z5" s="107"/>
      <c r="AA5" s="105" t="s">
        <v>42</v>
      </c>
      <c r="AB5" s="106"/>
      <c r="AC5" s="106"/>
      <c r="AD5" s="107"/>
      <c r="AE5" s="105" t="s">
        <v>43</v>
      </c>
      <c r="AF5" s="106"/>
      <c r="AG5" s="106"/>
      <c r="AH5" s="107"/>
    </row>
    <row r="6" spans="1:34" ht="61.5">
      <c r="A6" s="116"/>
      <c r="B6" s="116"/>
      <c r="C6" s="48" t="s">
        <v>95</v>
      </c>
      <c r="D6" s="30" t="s">
        <v>44</v>
      </c>
      <c r="E6" s="30" t="s">
        <v>46</v>
      </c>
      <c r="F6" s="48" t="s">
        <v>94</v>
      </c>
      <c r="G6" s="48" t="s">
        <v>95</v>
      </c>
      <c r="H6" s="30" t="s">
        <v>44</v>
      </c>
      <c r="I6" s="30" t="s">
        <v>46</v>
      </c>
      <c r="J6" s="48" t="s">
        <v>94</v>
      </c>
      <c r="K6" s="48" t="s">
        <v>95</v>
      </c>
      <c r="L6" s="30" t="s">
        <v>44</v>
      </c>
      <c r="M6" s="30" t="s">
        <v>46</v>
      </c>
      <c r="N6" s="48" t="s">
        <v>94</v>
      </c>
      <c r="O6" s="48" t="s">
        <v>95</v>
      </c>
      <c r="P6" s="30" t="s">
        <v>44</v>
      </c>
      <c r="Q6" s="30" t="s">
        <v>46</v>
      </c>
      <c r="R6" s="48" t="s">
        <v>94</v>
      </c>
      <c r="S6" s="48" t="s">
        <v>95</v>
      </c>
      <c r="T6" s="30" t="s">
        <v>44</v>
      </c>
      <c r="U6" s="30" t="s">
        <v>46</v>
      </c>
      <c r="V6" s="48" t="s">
        <v>94</v>
      </c>
      <c r="W6" s="48" t="s">
        <v>95</v>
      </c>
      <c r="X6" s="30" t="s">
        <v>44</v>
      </c>
      <c r="Y6" s="30" t="s">
        <v>46</v>
      </c>
      <c r="Z6" s="48" t="s">
        <v>94</v>
      </c>
      <c r="AA6" s="48" t="s">
        <v>95</v>
      </c>
      <c r="AB6" s="30" t="s">
        <v>44</v>
      </c>
      <c r="AC6" s="30" t="s">
        <v>46</v>
      </c>
      <c r="AD6" s="48" t="s">
        <v>94</v>
      </c>
      <c r="AE6" s="48" t="s">
        <v>95</v>
      </c>
      <c r="AF6" s="30" t="s">
        <v>44</v>
      </c>
      <c r="AG6" s="30" t="s">
        <v>46</v>
      </c>
      <c r="AH6" s="48" t="s">
        <v>94</v>
      </c>
    </row>
    <row r="7" spans="1:34" ht="16.5">
      <c r="A7" s="32">
        <v>1</v>
      </c>
      <c r="B7" s="112">
        <v>1.78</v>
      </c>
      <c r="C7" s="32">
        <v>167</v>
      </c>
      <c r="D7" s="32">
        <f aca="true" t="shared" si="0" ref="D7:D14">A7*C7</f>
        <v>167</v>
      </c>
      <c r="E7" s="32">
        <v>1.78</v>
      </c>
      <c r="F7" s="33">
        <f>D7*E7</f>
        <v>297.26</v>
      </c>
      <c r="G7" s="32">
        <v>174</v>
      </c>
      <c r="H7" s="32">
        <f aca="true" t="shared" si="1" ref="H7:H14">A7*G7</f>
        <v>174</v>
      </c>
      <c r="I7" s="32">
        <v>1.78</v>
      </c>
      <c r="J7" s="33">
        <f>H7*I7</f>
        <v>309.72</v>
      </c>
      <c r="K7" s="32">
        <v>196</v>
      </c>
      <c r="L7" s="32">
        <f aca="true" t="shared" si="2" ref="L7:L14">A7*K7</f>
        <v>196</v>
      </c>
      <c r="M7" s="32">
        <v>1.78</v>
      </c>
      <c r="N7" s="33">
        <f>L7*M7</f>
        <v>348.88</v>
      </c>
      <c r="O7" s="32">
        <v>203</v>
      </c>
      <c r="P7" s="32">
        <f aca="true" t="shared" si="3" ref="P7:P14">A7*O7</f>
        <v>203</v>
      </c>
      <c r="Q7" s="32">
        <v>1.78</v>
      </c>
      <c r="R7" s="33">
        <f>P7*Q7</f>
        <v>361.34000000000003</v>
      </c>
      <c r="S7" s="32">
        <v>213</v>
      </c>
      <c r="T7" s="32">
        <f aca="true" t="shared" si="4" ref="T7:T14">A7*S7</f>
        <v>213</v>
      </c>
      <c r="U7" s="32">
        <v>1.78</v>
      </c>
      <c r="V7" s="33">
        <f>T7*U7</f>
        <v>379.14</v>
      </c>
      <c r="W7" s="32">
        <v>220</v>
      </c>
      <c r="X7" s="32">
        <f aca="true" t="shared" si="5" ref="X7:X14">A7*W7</f>
        <v>220</v>
      </c>
      <c r="Y7" s="32">
        <v>1.78</v>
      </c>
      <c r="Z7" s="33">
        <f>X7*Y7</f>
        <v>391.6</v>
      </c>
      <c r="AA7" s="32">
        <v>226</v>
      </c>
      <c r="AB7" s="32">
        <f aca="true" t="shared" si="6" ref="AB7:AB14">A7*AA7</f>
        <v>226</v>
      </c>
      <c r="AC7" s="32">
        <v>1.78</v>
      </c>
      <c r="AD7" s="33">
        <f>AB7*AC7</f>
        <v>402.28000000000003</v>
      </c>
      <c r="AE7" s="32">
        <v>233</v>
      </c>
      <c r="AF7" s="32">
        <f aca="true" t="shared" si="7" ref="AF7:AF14">A7*AE7</f>
        <v>233</v>
      </c>
      <c r="AG7" s="32">
        <v>1.78</v>
      </c>
      <c r="AH7" s="33">
        <f>AF7*AG7</f>
        <v>414.74</v>
      </c>
    </row>
    <row r="8" spans="1:34" ht="16.5">
      <c r="A8" s="32">
        <v>2</v>
      </c>
      <c r="B8" s="113"/>
      <c r="C8" s="32">
        <f>106</f>
        <v>106</v>
      </c>
      <c r="D8" s="32">
        <f t="shared" si="0"/>
        <v>212</v>
      </c>
      <c r="E8" s="32">
        <v>1.78</v>
      </c>
      <c r="F8" s="33">
        <f aca="true" t="shared" si="8" ref="F8:F14">D8*E8</f>
        <v>377.36</v>
      </c>
      <c r="G8" s="32">
        <v>113</v>
      </c>
      <c r="H8" s="32">
        <f t="shared" si="1"/>
        <v>226</v>
      </c>
      <c r="I8" s="32">
        <v>1.78</v>
      </c>
      <c r="J8" s="33">
        <f>H8*I8</f>
        <v>402.28000000000003</v>
      </c>
      <c r="K8" s="32">
        <v>124</v>
      </c>
      <c r="L8" s="32">
        <f t="shared" si="2"/>
        <v>248</v>
      </c>
      <c r="M8" s="32">
        <v>1.78</v>
      </c>
      <c r="N8" s="33">
        <f aca="true" t="shared" si="9" ref="N8:N15">L8*M8</f>
        <v>441.44</v>
      </c>
      <c r="O8" s="32">
        <v>131</v>
      </c>
      <c r="P8" s="32">
        <f t="shared" si="3"/>
        <v>262</v>
      </c>
      <c r="Q8" s="32">
        <v>1.78</v>
      </c>
      <c r="R8" s="33">
        <f aca="true" t="shared" si="10" ref="R8:R15">P8*Q8</f>
        <v>466.36</v>
      </c>
      <c r="S8" s="32">
        <v>135</v>
      </c>
      <c r="T8" s="32">
        <f t="shared" si="4"/>
        <v>270</v>
      </c>
      <c r="U8" s="32">
        <v>1.78</v>
      </c>
      <c r="V8" s="33">
        <f aca="true" t="shared" si="11" ref="V8:V15">T8*U8</f>
        <v>480.6</v>
      </c>
      <c r="W8" s="32">
        <v>142</v>
      </c>
      <c r="X8" s="32">
        <f t="shared" si="5"/>
        <v>284</v>
      </c>
      <c r="Y8" s="32">
        <v>1.78</v>
      </c>
      <c r="Z8" s="33">
        <f aca="true" t="shared" si="12" ref="Z8:Z15">X8*Y8</f>
        <v>505.52</v>
      </c>
      <c r="AA8" s="32">
        <v>143</v>
      </c>
      <c r="AB8" s="32">
        <f t="shared" si="6"/>
        <v>286</v>
      </c>
      <c r="AC8" s="32">
        <v>1.78</v>
      </c>
      <c r="AD8" s="33">
        <f aca="true" t="shared" si="13" ref="AD8:AD15">AB8*AC8</f>
        <v>509.08</v>
      </c>
      <c r="AE8" s="32">
        <v>150</v>
      </c>
      <c r="AF8" s="32">
        <f t="shared" si="7"/>
        <v>300</v>
      </c>
      <c r="AG8" s="32">
        <v>1.78</v>
      </c>
      <c r="AH8" s="33">
        <f aca="true" t="shared" si="14" ref="AH8:AH15">AF8*AG8</f>
        <v>534</v>
      </c>
    </row>
    <row r="9" spans="1:34" ht="16.5">
      <c r="A9" s="32">
        <v>3</v>
      </c>
      <c r="B9" s="113"/>
      <c r="C9" s="32">
        <v>84</v>
      </c>
      <c r="D9" s="32">
        <f t="shared" si="0"/>
        <v>252</v>
      </c>
      <c r="E9" s="32">
        <v>1.78</v>
      </c>
      <c r="F9" s="33">
        <f t="shared" si="8"/>
        <v>448.56</v>
      </c>
      <c r="G9" s="32">
        <v>91</v>
      </c>
      <c r="H9" s="32">
        <f t="shared" si="1"/>
        <v>273</v>
      </c>
      <c r="I9" s="32">
        <v>1.78</v>
      </c>
      <c r="J9" s="33">
        <f aca="true" t="shared" si="15" ref="J9:J14">H9*I9</f>
        <v>485.94</v>
      </c>
      <c r="K9" s="32">
        <v>98</v>
      </c>
      <c r="L9" s="32">
        <f t="shared" si="2"/>
        <v>294</v>
      </c>
      <c r="M9" s="32">
        <v>1.78</v>
      </c>
      <c r="N9" s="33">
        <f t="shared" si="9"/>
        <v>523.32</v>
      </c>
      <c r="O9" s="32">
        <v>105</v>
      </c>
      <c r="P9" s="32">
        <f t="shared" si="3"/>
        <v>315</v>
      </c>
      <c r="Q9" s="32">
        <v>1.78</v>
      </c>
      <c r="R9" s="33">
        <f t="shared" si="10"/>
        <v>560.7</v>
      </c>
      <c r="S9" s="32">
        <v>106</v>
      </c>
      <c r="T9" s="32">
        <f t="shared" si="4"/>
        <v>318</v>
      </c>
      <c r="U9" s="32">
        <v>1.78</v>
      </c>
      <c r="V9" s="33">
        <f t="shared" si="11"/>
        <v>566.04</v>
      </c>
      <c r="W9" s="32">
        <v>113</v>
      </c>
      <c r="X9" s="32">
        <f t="shared" si="5"/>
        <v>339</v>
      </c>
      <c r="Y9" s="32">
        <v>1.78</v>
      </c>
      <c r="Z9" s="33">
        <f t="shared" si="12"/>
        <v>603.42</v>
      </c>
      <c r="AA9" s="32">
        <v>112</v>
      </c>
      <c r="AB9" s="32">
        <f t="shared" si="6"/>
        <v>336</v>
      </c>
      <c r="AC9" s="32">
        <v>1.78</v>
      </c>
      <c r="AD9" s="33">
        <f t="shared" si="13"/>
        <v>598.08</v>
      </c>
      <c r="AE9" s="32">
        <v>119</v>
      </c>
      <c r="AF9" s="32">
        <f t="shared" si="7"/>
        <v>357</v>
      </c>
      <c r="AG9" s="32">
        <v>1.78</v>
      </c>
      <c r="AH9" s="33">
        <f t="shared" si="14"/>
        <v>635.46</v>
      </c>
    </row>
    <row r="10" spans="1:34" ht="16.5">
      <c r="A10" s="32">
        <v>4</v>
      </c>
      <c r="B10" s="113"/>
      <c r="C10" s="32">
        <v>69</v>
      </c>
      <c r="D10" s="32">
        <f t="shared" si="0"/>
        <v>276</v>
      </c>
      <c r="E10" s="32">
        <v>1.78</v>
      </c>
      <c r="F10" s="33">
        <f t="shared" si="8"/>
        <v>491.28000000000003</v>
      </c>
      <c r="G10" s="32">
        <v>76</v>
      </c>
      <c r="H10" s="32">
        <f t="shared" si="1"/>
        <v>304</v>
      </c>
      <c r="I10" s="32">
        <v>1.78</v>
      </c>
      <c r="J10" s="33">
        <f t="shared" si="15"/>
        <v>541.12</v>
      </c>
      <c r="K10" s="32">
        <v>81</v>
      </c>
      <c r="L10" s="32">
        <f t="shared" si="2"/>
        <v>324</v>
      </c>
      <c r="M10" s="32">
        <v>1.78</v>
      </c>
      <c r="N10" s="33">
        <f t="shared" si="9"/>
        <v>576.72</v>
      </c>
      <c r="O10" s="32">
        <v>88</v>
      </c>
      <c r="P10" s="32">
        <f t="shared" si="3"/>
        <v>352</v>
      </c>
      <c r="Q10" s="32">
        <v>1.78</v>
      </c>
      <c r="R10" s="33">
        <f t="shared" si="10"/>
        <v>626.5600000000001</v>
      </c>
      <c r="S10" s="32">
        <v>88</v>
      </c>
      <c r="T10" s="32">
        <f t="shared" si="4"/>
        <v>352</v>
      </c>
      <c r="U10" s="32">
        <v>1.78</v>
      </c>
      <c r="V10" s="33">
        <f t="shared" si="11"/>
        <v>626.5600000000001</v>
      </c>
      <c r="W10" s="32">
        <v>95</v>
      </c>
      <c r="X10" s="32">
        <f t="shared" si="5"/>
        <v>380</v>
      </c>
      <c r="Y10" s="32">
        <v>1.78</v>
      </c>
      <c r="Z10" s="33">
        <f t="shared" si="12"/>
        <v>676.4</v>
      </c>
      <c r="AA10" s="32">
        <v>93</v>
      </c>
      <c r="AB10" s="32">
        <f t="shared" si="6"/>
        <v>372</v>
      </c>
      <c r="AC10" s="32">
        <v>1.78</v>
      </c>
      <c r="AD10" s="33">
        <f t="shared" si="13"/>
        <v>662.16</v>
      </c>
      <c r="AE10" s="32">
        <v>100</v>
      </c>
      <c r="AF10" s="32">
        <f t="shared" si="7"/>
        <v>400</v>
      </c>
      <c r="AG10" s="32">
        <v>1.78</v>
      </c>
      <c r="AH10" s="33">
        <f t="shared" si="14"/>
        <v>712</v>
      </c>
    </row>
    <row r="11" spans="1:34" ht="16.5">
      <c r="A11" s="32">
        <v>5</v>
      </c>
      <c r="B11" s="113"/>
      <c r="C11" s="32">
        <v>61</v>
      </c>
      <c r="D11" s="32">
        <f t="shared" si="0"/>
        <v>305</v>
      </c>
      <c r="E11" s="32">
        <v>1.78</v>
      </c>
      <c r="F11" s="33">
        <f t="shared" si="8"/>
        <v>542.9</v>
      </c>
      <c r="G11" s="32">
        <v>68</v>
      </c>
      <c r="H11" s="32">
        <f t="shared" si="1"/>
        <v>340</v>
      </c>
      <c r="I11" s="32">
        <v>1.78</v>
      </c>
      <c r="J11" s="33">
        <f t="shared" si="15"/>
        <v>605.2</v>
      </c>
      <c r="K11" s="32">
        <v>71</v>
      </c>
      <c r="L11" s="32">
        <f t="shared" si="2"/>
        <v>355</v>
      </c>
      <c r="M11" s="32">
        <v>1.78</v>
      </c>
      <c r="N11" s="33">
        <f t="shared" si="9"/>
        <v>631.9</v>
      </c>
      <c r="O11" s="32">
        <v>78</v>
      </c>
      <c r="P11" s="32">
        <f t="shared" si="3"/>
        <v>390</v>
      </c>
      <c r="Q11" s="32">
        <v>1.78</v>
      </c>
      <c r="R11" s="33">
        <f t="shared" si="10"/>
        <v>694.2</v>
      </c>
      <c r="S11" s="32">
        <v>77</v>
      </c>
      <c r="T11" s="32">
        <f t="shared" si="4"/>
        <v>385</v>
      </c>
      <c r="U11" s="32">
        <v>1.78</v>
      </c>
      <c r="V11" s="33">
        <f t="shared" si="11"/>
        <v>685.3</v>
      </c>
      <c r="W11" s="32">
        <v>84</v>
      </c>
      <c r="X11" s="32">
        <f t="shared" si="5"/>
        <v>420</v>
      </c>
      <c r="Y11" s="32">
        <v>1.78</v>
      </c>
      <c r="Z11" s="33">
        <f t="shared" si="12"/>
        <v>747.6</v>
      </c>
      <c r="AA11" s="32">
        <v>82</v>
      </c>
      <c r="AB11" s="32">
        <f t="shared" si="6"/>
        <v>410</v>
      </c>
      <c r="AC11" s="32">
        <v>1.78</v>
      </c>
      <c r="AD11" s="33">
        <f t="shared" si="13"/>
        <v>729.8</v>
      </c>
      <c r="AE11" s="32">
        <v>89</v>
      </c>
      <c r="AF11" s="32">
        <f t="shared" si="7"/>
        <v>445</v>
      </c>
      <c r="AG11" s="32">
        <v>1.78</v>
      </c>
      <c r="AH11" s="33">
        <f t="shared" si="14"/>
        <v>792.1</v>
      </c>
    </row>
    <row r="12" spans="1:34" ht="16.5">
      <c r="A12" s="32">
        <v>6</v>
      </c>
      <c r="B12" s="113"/>
      <c r="C12" s="32">
        <v>61</v>
      </c>
      <c r="D12" s="32">
        <f t="shared" si="0"/>
        <v>366</v>
      </c>
      <c r="E12" s="32">
        <v>1.78</v>
      </c>
      <c r="F12" s="33">
        <f t="shared" si="8"/>
        <v>651.48</v>
      </c>
      <c r="G12" s="32">
        <v>68</v>
      </c>
      <c r="H12" s="32">
        <f t="shared" si="1"/>
        <v>408</v>
      </c>
      <c r="I12" s="32">
        <v>1.78</v>
      </c>
      <c r="J12" s="33">
        <f t="shared" si="15"/>
        <v>726.24</v>
      </c>
      <c r="K12" s="32">
        <v>71</v>
      </c>
      <c r="L12" s="32">
        <f t="shared" si="2"/>
        <v>426</v>
      </c>
      <c r="M12" s="32">
        <v>1.78</v>
      </c>
      <c r="N12" s="33">
        <f t="shared" si="9"/>
        <v>758.28</v>
      </c>
      <c r="O12" s="32">
        <v>78</v>
      </c>
      <c r="P12" s="32">
        <f t="shared" si="3"/>
        <v>468</v>
      </c>
      <c r="Q12" s="32">
        <v>1.78</v>
      </c>
      <c r="R12" s="33">
        <f t="shared" si="10"/>
        <v>833.04</v>
      </c>
      <c r="S12" s="32">
        <v>77</v>
      </c>
      <c r="T12" s="32">
        <f t="shared" si="4"/>
        <v>462</v>
      </c>
      <c r="U12" s="32">
        <v>1.78</v>
      </c>
      <c r="V12" s="33">
        <f t="shared" si="11"/>
        <v>822.36</v>
      </c>
      <c r="W12" s="32">
        <v>84</v>
      </c>
      <c r="X12" s="32">
        <f t="shared" si="5"/>
        <v>504</v>
      </c>
      <c r="Y12" s="32">
        <v>1.78</v>
      </c>
      <c r="Z12" s="33">
        <f t="shared" si="12"/>
        <v>897.12</v>
      </c>
      <c r="AA12" s="32">
        <v>82</v>
      </c>
      <c r="AB12" s="32">
        <f t="shared" si="6"/>
        <v>492</v>
      </c>
      <c r="AC12" s="32">
        <v>1.78</v>
      </c>
      <c r="AD12" s="33">
        <f t="shared" si="13"/>
        <v>875.76</v>
      </c>
      <c r="AE12" s="32">
        <v>89</v>
      </c>
      <c r="AF12" s="32">
        <f t="shared" si="7"/>
        <v>534</v>
      </c>
      <c r="AG12" s="32">
        <v>1.78</v>
      </c>
      <c r="AH12" s="33">
        <f t="shared" si="14"/>
        <v>950.52</v>
      </c>
    </row>
    <row r="13" spans="1:34" ht="16.5">
      <c r="A13" s="32">
        <v>7</v>
      </c>
      <c r="B13" s="113"/>
      <c r="C13" s="32">
        <v>61</v>
      </c>
      <c r="D13" s="32">
        <f t="shared" si="0"/>
        <v>427</v>
      </c>
      <c r="E13" s="32">
        <v>1.78</v>
      </c>
      <c r="F13" s="33">
        <f t="shared" si="8"/>
        <v>760.0600000000001</v>
      </c>
      <c r="G13" s="32">
        <v>68</v>
      </c>
      <c r="H13" s="32">
        <f t="shared" si="1"/>
        <v>476</v>
      </c>
      <c r="I13" s="32">
        <v>1.78</v>
      </c>
      <c r="J13" s="33">
        <f t="shared" si="15"/>
        <v>847.28</v>
      </c>
      <c r="K13" s="32">
        <v>71</v>
      </c>
      <c r="L13" s="32">
        <f t="shared" si="2"/>
        <v>497</v>
      </c>
      <c r="M13" s="32">
        <v>1.78</v>
      </c>
      <c r="N13" s="33">
        <f t="shared" si="9"/>
        <v>884.66</v>
      </c>
      <c r="O13" s="32">
        <v>78</v>
      </c>
      <c r="P13" s="32">
        <f t="shared" si="3"/>
        <v>546</v>
      </c>
      <c r="Q13" s="32">
        <v>1.78</v>
      </c>
      <c r="R13" s="33">
        <f t="shared" si="10"/>
        <v>971.88</v>
      </c>
      <c r="S13" s="32">
        <v>77</v>
      </c>
      <c r="T13" s="32">
        <f t="shared" si="4"/>
        <v>539</v>
      </c>
      <c r="U13" s="32">
        <v>1.78</v>
      </c>
      <c r="V13" s="33">
        <f t="shared" si="11"/>
        <v>959.42</v>
      </c>
      <c r="W13" s="32">
        <v>84</v>
      </c>
      <c r="X13" s="32">
        <f t="shared" si="5"/>
        <v>588</v>
      </c>
      <c r="Y13" s="32">
        <v>1.78</v>
      </c>
      <c r="Z13" s="33">
        <f t="shared" si="12"/>
        <v>1046.64</v>
      </c>
      <c r="AA13" s="32">
        <v>82</v>
      </c>
      <c r="AB13" s="32">
        <f t="shared" si="6"/>
        <v>574</v>
      </c>
      <c r="AC13" s="32">
        <v>1.78</v>
      </c>
      <c r="AD13" s="33">
        <f t="shared" si="13"/>
        <v>1021.72</v>
      </c>
      <c r="AE13" s="32">
        <v>89</v>
      </c>
      <c r="AF13" s="32">
        <f t="shared" si="7"/>
        <v>623</v>
      </c>
      <c r="AG13" s="32">
        <v>1.78</v>
      </c>
      <c r="AH13" s="33">
        <f t="shared" si="14"/>
        <v>1108.94</v>
      </c>
    </row>
    <row r="14" spans="1:34" ht="16.5">
      <c r="A14" s="32">
        <v>8</v>
      </c>
      <c r="B14" s="113"/>
      <c r="C14" s="32">
        <v>61</v>
      </c>
      <c r="D14" s="32">
        <f t="shared" si="0"/>
        <v>488</v>
      </c>
      <c r="E14" s="32">
        <v>1.78</v>
      </c>
      <c r="F14" s="33">
        <f t="shared" si="8"/>
        <v>868.64</v>
      </c>
      <c r="G14" s="32">
        <v>68</v>
      </c>
      <c r="H14" s="32">
        <f t="shared" si="1"/>
        <v>544</v>
      </c>
      <c r="I14" s="32">
        <v>1.78</v>
      </c>
      <c r="J14" s="33">
        <f t="shared" si="15"/>
        <v>968.32</v>
      </c>
      <c r="K14" s="32">
        <v>71</v>
      </c>
      <c r="L14" s="32">
        <f t="shared" si="2"/>
        <v>568</v>
      </c>
      <c r="M14" s="32">
        <v>1.78</v>
      </c>
      <c r="N14" s="33">
        <f t="shared" si="9"/>
        <v>1011.04</v>
      </c>
      <c r="O14" s="32">
        <v>78</v>
      </c>
      <c r="P14" s="32">
        <f t="shared" si="3"/>
        <v>624</v>
      </c>
      <c r="Q14" s="32">
        <v>1.78</v>
      </c>
      <c r="R14" s="33">
        <f t="shared" si="10"/>
        <v>1110.72</v>
      </c>
      <c r="S14" s="32">
        <v>77</v>
      </c>
      <c r="T14" s="32">
        <f t="shared" si="4"/>
        <v>616</v>
      </c>
      <c r="U14" s="32">
        <v>1.78</v>
      </c>
      <c r="V14" s="33">
        <f t="shared" si="11"/>
        <v>1096.48</v>
      </c>
      <c r="W14" s="32">
        <v>84</v>
      </c>
      <c r="X14" s="32">
        <f t="shared" si="5"/>
        <v>672</v>
      </c>
      <c r="Y14" s="32">
        <v>1.78</v>
      </c>
      <c r="Z14" s="33">
        <f t="shared" si="12"/>
        <v>1196.16</v>
      </c>
      <c r="AA14" s="32">
        <v>82</v>
      </c>
      <c r="AB14" s="32">
        <f t="shared" si="6"/>
        <v>656</v>
      </c>
      <c r="AC14" s="32">
        <v>1.78</v>
      </c>
      <c r="AD14" s="33">
        <f t="shared" si="13"/>
        <v>1167.68</v>
      </c>
      <c r="AE14" s="32">
        <v>89</v>
      </c>
      <c r="AF14" s="32">
        <f t="shared" si="7"/>
        <v>712</v>
      </c>
      <c r="AG14" s="32">
        <v>1.78</v>
      </c>
      <c r="AH14" s="33">
        <f t="shared" si="14"/>
        <v>1267.3600000000001</v>
      </c>
    </row>
    <row r="15" spans="1:34" ht="16.5">
      <c r="A15" s="32" t="s">
        <v>45</v>
      </c>
      <c r="B15" s="114"/>
      <c r="C15" s="32">
        <v>61</v>
      </c>
      <c r="D15" s="32">
        <f>9*C15</f>
        <v>549</v>
      </c>
      <c r="E15" s="32">
        <v>1.78</v>
      </c>
      <c r="F15" s="33">
        <f>D15*E15</f>
        <v>977.22</v>
      </c>
      <c r="G15" s="32">
        <v>68</v>
      </c>
      <c r="H15" s="32">
        <f>9*G15</f>
        <v>612</v>
      </c>
      <c r="I15" s="32">
        <v>1.78</v>
      </c>
      <c r="J15" s="33">
        <f>H15*I15</f>
        <v>1089.3600000000001</v>
      </c>
      <c r="K15" s="32">
        <v>71</v>
      </c>
      <c r="L15" s="32">
        <f>9*K15</f>
        <v>639</v>
      </c>
      <c r="M15" s="32">
        <v>1.78</v>
      </c>
      <c r="N15" s="33">
        <f t="shared" si="9"/>
        <v>1137.42</v>
      </c>
      <c r="O15" s="32">
        <v>78</v>
      </c>
      <c r="P15" s="32">
        <f>9*O15</f>
        <v>702</v>
      </c>
      <c r="Q15" s="32">
        <v>1.78</v>
      </c>
      <c r="R15" s="33">
        <f t="shared" si="10"/>
        <v>1249.56</v>
      </c>
      <c r="S15" s="32">
        <v>77</v>
      </c>
      <c r="T15" s="32">
        <f>9*S15</f>
        <v>693</v>
      </c>
      <c r="U15" s="32">
        <v>1.78</v>
      </c>
      <c r="V15" s="33">
        <f t="shared" si="11"/>
        <v>1233.54</v>
      </c>
      <c r="W15" s="32">
        <v>84</v>
      </c>
      <c r="X15" s="32">
        <f>9*W15</f>
        <v>756</v>
      </c>
      <c r="Y15" s="32">
        <v>1.78</v>
      </c>
      <c r="Z15" s="33">
        <f t="shared" si="12"/>
        <v>1345.68</v>
      </c>
      <c r="AA15" s="32">
        <v>82</v>
      </c>
      <c r="AB15" s="32">
        <f>9*AA15</f>
        <v>738</v>
      </c>
      <c r="AC15" s="32">
        <v>1.78</v>
      </c>
      <c r="AD15" s="33">
        <f t="shared" si="13"/>
        <v>1313.64</v>
      </c>
      <c r="AE15" s="32">
        <v>89</v>
      </c>
      <c r="AF15" s="32">
        <f>9*AE15</f>
        <v>801</v>
      </c>
      <c r="AG15" s="32">
        <v>1.78</v>
      </c>
      <c r="AH15" s="33">
        <f t="shared" si="14"/>
        <v>1425.78</v>
      </c>
    </row>
    <row r="17" s="31" customFormat="1" ht="18.75">
      <c r="A17" s="31" t="s">
        <v>49</v>
      </c>
    </row>
    <row r="18" s="31" customFormat="1" ht="18.75">
      <c r="A18" s="31" t="s">
        <v>50</v>
      </c>
    </row>
    <row r="19" s="31" customFormat="1" ht="18.75">
      <c r="A19" s="31" t="s">
        <v>62</v>
      </c>
    </row>
    <row r="20" s="31" customFormat="1" ht="18.75">
      <c r="A20" s="31" t="s">
        <v>61</v>
      </c>
    </row>
    <row r="21" s="31" customFormat="1" ht="18.75">
      <c r="A21" s="31" t="s">
        <v>63</v>
      </c>
    </row>
    <row r="22" s="31" customFormat="1" ht="18.75">
      <c r="A22" s="31" t="s">
        <v>64</v>
      </c>
    </row>
    <row r="24" spans="1:34" s="12" customFormat="1" ht="30" customHeight="1">
      <c r="A24" s="93" t="s">
        <v>58</v>
      </c>
      <c r="B24" s="93"/>
      <c r="C24" s="93"/>
      <c r="D24" s="93"/>
      <c r="E24" s="93"/>
      <c r="F24" s="29"/>
      <c r="G24" s="13"/>
      <c r="H24" s="13"/>
      <c r="I24" s="13"/>
      <c r="J24" s="29"/>
      <c r="N24" s="29"/>
      <c r="R24" s="29"/>
      <c r="V24" s="29"/>
      <c r="Z24" s="29"/>
      <c r="AD24" s="29"/>
      <c r="AH24" s="29"/>
    </row>
    <row r="25" spans="1:34" ht="15" customHeight="1">
      <c r="A25" s="116" t="s">
        <v>39</v>
      </c>
      <c r="B25" s="116" t="s">
        <v>97</v>
      </c>
      <c r="C25" s="111" t="s">
        <v>40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ht="15" customHeight="1">
      <c r="A26" s="116"/>
      <c r="B26" s="116"/>
      <c r="C26" s="108">
        <v>1</v>
      </c>
      <c r="D26" s="109"/>
      <c r="E26" s="109"/>
      <c r="F26" s="109"/>
      <c r="G26" s="109"/>
      <c r="H26" s="109"/>
      <c r="I26" s="109"/>
      <c r="J26" s="110"/>
      <c r="K26" s="108">
        <v>2</v>
      </c>
      <c r="L26" s="109"/>
      <c r="M26" s="109"/>
      <c r="N26" s="109"/>
      <c r="O26" s="109"/>
      <c r="P26" s="109"/>
      <c r="Q26" s="109"/>
      <c r="R26" s="110"/>
      <c r="S26" s="108">
        <v>3</v>
      </c>
      <c r="T26" s="109"/>
      <c r="U26" s="109"/>
      <c r="V26" s="109"/>
      <c r="W26" s="109"/>
      <c r="X26" s="109"/>
      <c r="Y26" s="109"/>
      <c r="Z26" s="110"/>
      <c r="AA26" s="111" t="s">
        <v>41</v>
      </c>
      <c r="AB26" s="111"/>
      <c r="AC26" s="111"/>
      <c r="AD26" s="111"/>
      <c r="AE26" s="111"/>
      <c r="AF26" s="111"/>
      <c r="AG26" s="111"/>
      <c r="AH26" s="111"/>
    </row>
    <row r="27" spans="1:34" ht="27.75" customHeight="1">
      <c r="A27" s="116"/>
      <c r="B27" s="116"/>
      <c r="C27" s="105" t="s">
        <v>42</v>
      </c>
      <c r="D27" s="106"/>
      <c r="E27" s="106"/>
      <c r="F27" s="107"/>
      <c r="G27" s="105" t="s">
        <v>43</v>
      </c>
      <c r="H27" s="106"/>
      <c r="I27" s="106"/>
      <c r="J27" s="107"/>
      <c r="K27" s="105" t="s">
        <v>42</v>
      </c>
      <c r="L27" s="106"/>
      <c r="M27" s="106"/>
      <c r="N27" s="107"/>
      <c r="O27" s="105" t="s">
        <v>43</v>
      </c>
      <c r="P27" s="106"/>
      <c r="Q27" s="106"/>
      <c r="R27" s="107"/>
      <c r="S27" s="105" t="s">
        <v>42</v>
      </c>
      <c r="T27" s="106"/>
      <c r="U27" s="106"/>
      <c r="V27" s="107"/>
      <c r="W27" s="105" t="s">
        <v>43</v>
      </c>
      <c r="X27" s="106"/>
      <c r="Y27" s="106"/>
      <c r="Z27" s="107"/>
      <c r="AA27" s="105" t="s">
        <v>42</v>
      </c>
      <c r="AB27" s="106"/>
      <c r="AC27" s="106"/>
      <c r="AD27" s="107"/>
      <c r="AE27" s="105" t="s">
        <v>43</v>
      </c>
      <c r="AF27" s="106"/>
      <c r="AG27" s="106"/>
      <c r="AH27" s="107"/>
    </row>
    <row r="28" spans="1:34" ht="61.5">
      <c r="A28" s="116"/>
      <c r="B28" s="116"/>
      <c r="C28" s="48" t="s">
        <v>95</v>
      </c>
      <c r="D28" s="35" t="s">
        <v>44</v>
      </c>
      <c r="E28" s="35" t="s">
        <v>46</v>
      </c>
      <c r="F28" s="48" t="s">
        <v>94</v>
      </c>
      <c r="G28" s="48" t="s">
        <v>95</v>
      </c>
      <c r="H28" s="35" t="s">
        <v>44</v>
      </c>
      <c r="I28" s="35" t="s">
        <v>46</v>
      </c>
      <c r="J28" s="48" t="s">
        <v>94</v>
      </c>
      <c r="K28" s="48" t="s">
        <v>95</v>
      </c>
      <c r="L28" s="35" t="s">
        <v>44</v>
      </c>
      <c r="M28" s="35" t="s">
        <v>46</v>
      </c>
      <c r="N28" s="48" t="s">
        <v>94</v>
      </c>
      <c r="O28" s="48" t="s">
        <v>95</v>
      </c>
      <c r="P28" s="35" t="s">
        <v>44</v>
      </c>
      <c r="Q28" s="35" t="s">
        <v>46</v>
      </c>
      <c r="R28" s="48" t="s">
        <v>94</v>
      </c>
      <c r="S28" s="48" t="s">
        <v>95</v>
      </c>
      <c r="T28" s="35" t="s">
        <v>44</v>
      </c>
      <c r="U28" s="35" t="s">
        <v>46</v>
      </c>
      <c r="V28" s="48" t="s">
        <v>94</v>
      </c>
      <c r="W28" s="48" t="s">
        <v>95</v>
      </c>
      <c r="X28" s="35" t="s">
        <v>44</v>
      </c>
      <c r="Y28" s="35" t="s">
        <v>46</v>
      </c>
      <c r="Z28" s="48" t="s">
        <v>94</v>
      </c>
      <c r="AA28" s="48" t="s">
        <v>95</v>
      </c>
      <c r="AB28" s="35" t="s">
        <v>44</v>
      </c>
      <c r="AC28" s="35" t="s">
        <v>46</v>
      </c>
      <c r="AD28" s="48" t="s">
        <v>94</v>
      </c>
      <c r="AE28" s="48" t="s">
        <v>95</v>
      </c>
      <c r="AF28" s="35" t="s">
        <v>44</v>
      </c>
      <c r="AG28" s="35" t="s">
        <v>46</v>
      </c>
      <c r="AH28" s="48" t="s">
        <v>94</v>
      </c>
    </row>
    <row r="29" spans="1:34" ht="16.5">
      <c r="A29" s="32">
        <v>1</v>
      </c>
      <c r="B29" s="112">
        <v>1.88</v>
      </c>
      <c r="C29" s="32">
        <v>167</v>
      </c>
      <c r="D29" s="32">
        <f aca="true" t="shared" si="16" ref="D29:D36">A29*C29</f>
        <v>167</v>
      </c>
      <c r="E29" s="32">
        <v>1.78</v>
      </c>
      <c r="F29" s="33">
        <f>$B$29*D29</f>
        <v>313.96</v>
      </c>
      <c r="G29" s="32">
        <v>174</v>
      </c>
      <c r="H29" s="32">
        <f aca="true" t="shared" si="17" ref="H29:H36">A29*G29</f>
        <v>174</v>
      </c>
      <c r="I29" s="32">
        <v>1.78</v>
      </c>
      <c r="J29" s="33">
        <f>$B$29*H29</f>
        <v>327.12</v>
      </c>
      <c r="K29" s="32">
        <v>196</v>
      </c>
      <c r="L29" s="32">
        <f aca="true" t="shared" si="18" ref="L29:L36">A29*K29</f>
        <v>196</v>
      </c>
      <c r="M29" s="32">
        <v>1.78</v>
      </c>
      <c r="N29" s="33">
        <f>$B$29*L29</f>
        <v>368.47999999999996</v>
      </c>
      <c r="O29" s="32">
        <v>203</v>
      </c>
      <c r="P29" s="32">
        <f aca="true" t="shared" si="19" ref="P29:P36">A29*O29</f>
        <v>203</v>
      </c>
      <c r="Q29" s="32">
        <v>1.78</v>
      </c>
      <c r="R29" s="33">
        <f>$B$29*P29</f>
        <v>381.64</v>
      </c>
      <c r="S29" s="32">
        <v>213</v>
      </c>
      <c r="T29" s="32">
        <f aca="true" t="shared" si="20" ref="T29:T36">A29*S29</f>
        <v>213</v>
      </c>
      <c r="U29" s="32">
        <v>1.78</v>
      </c>
      <c r="V29" s="33">
        <f>$B$29*T29</f>
        <v>400.44</v>
      </c>
      <c r="W29" s="32">
        <v>220</v>
      </c>
      <c r="X29" s="32">
        <f aca="true" t="shared" si="21" ref="X29:X36">A29*W29</f>
        <v>220</v>
      </c>
      <c r="Y29" s="32">
        <v>1.78</v>
      </c>
      <c r="Z29" s="33">
        <f>$B$29*X29</f>
        <v>413.59999999999997</v>
      </c>
      <c r="AA29" s="32">
        <v>226</v>
      </c>
      <c r="AB29" s="32">
        <f aca="true" t="shared" si="22" ref="AB29:AB36">A29*AA29</f>
        <v>226</v>
      </c>
      <c r="AC29" s="32">
        <v>1.78</v>
      </c>
      <c r="AD29" s="33">
        <f>$B$29*AB29</f>
        <v>424.88</v>
      </c>
      <c r="AE29" s="32">
        <v>233</v>
      </c>
      <c r="AF29" s="32">
        <f aca="true" t="shared" si="23" ref="AF29:AF36">A29*AE29</f>
        <v>233</v>
      </c>
      <c r="AG29" s="32">
        <v>1.78</v>
      </c>
      <c r="AH29" s="33">
        <f>$B$29*AF29</f>
        <v>438.03999999999996</v>
      </c>
    </row>
    <row r="30" spans="1:34" ht="16.5">
      <c r="A30" s="32">
        <v>2</v>
      </c>
      <c r="B30" s="113"/>
      <c r="C30" s="32">
        <f>106</f>
        <v>106</v>
      </c>
      <c r="D30" s="32">
        <f t="shared" si="16"/>
        <v>212</v>
      </c>
      <c r="E30" s="32">
        <v>1.78</v>
      </c>
      <c r="F30" s="33">
        <f aca="true" t="shared" si="24" ref="F30:F37">$B$29*D30</f>
        <v>398.56</v>
      </c>
      <c r="G30" s="32">
        <v>113</v>
      </c>
      <c r="H30" s="32">
        <f t="shared" si="17"/>
        <v>226</v>
      </c>
      <c r="I30" s="32">
        <v>1.78</v>
      </c>
      <c r="J30" s="33">
        <f aca="true" t="shared" si="25" ref="J30:J37">$B$29*H30</f>
        <v>424.88</v>
      </c>
      <c r="K30" s="32">
        <v>124</v>
      </c>
      <c r="L30" s="32">
        <f t="shared" si="18"/>
        <v>248</v>
      </c>
      <c r="M30" s="32">
        <v>1.78</v>
      </c>
      <c r="N30" s="33">
        <f aca="true" t="shared" si="26" ref="N30:N37">$B$29*L30</f>
        <v>466.23999999999995</v>
      </c>
      <c r="O30" s="32">
        <v>131</v>
      </c>
      <c r="P30" s="32">
        <f t="shared" si="19"/>
        <v>262</v>
      </c>
      <c r="Q30" s="32">
        <v>1.78</v>
      </c>
      <c r="R30" s="33">
        <f aca="true" t="shared" si="27" ref="R30:R37">$B$29*P30</f>
        <v>492.55999999999995</v>
      </c>
      <c r="S30" s="32">
        <v>135</v>
      </c>
      <c r="T30" s="32">
        <f t="shared" si="20"/>
        <v>270</v>
      </c>
      <c r="U30" s="32">
        <v>1.78</v>
      </c>
      <c r="V30" s="33">
        <f aca="true" t="shared" si="28" ref="V30:V37">$B$29*T30</f>
        <v>507.59999999999997</v>
      </c>
      <c r="W30" s="32">
        <v>142</v>
      </c>
      <c r="X30" s="32">
        <f t="shared" si="21"/>
        <v>284</v>
      </c>
      <c r="Y30" s="32">
        <v>1.78</v>
      </c>
      <c r="Z30" s="33">
        <f aca="true" t="shared" si="29" ref="Z30:Z37">$B$29*X30</f>
        <v>533.92</v>
      </c>
      <c r="AA30" s="32">
        <v>143</v>
      </c>
      <c r="AB30" s="32">
        <f t="shared" si="22"/>
        <v>286</v>
      </c>
      <c r="AC30" s="32">
        <v>1.78</v>
      </c>
      <c r="AD30" s="33">
        <f aca="true" t="shared" si="30" ref="AD30:AD37">$B$29*AB30</f>
        <v>537.68</v>
      </c>
      <c r="AE30" s="32">
        <v>150</v>
      </c>
      <c r="AF30" s="32">
        <f t="shared" si="23"/>
        <v>300</v>
      </c>
      <c r="AG30" s="32">
        <v>1.78</v>
      </c>
      <c r="AH30" s="33">
        <f aca="true" t="shared" si="31" ref="AH30:AH37">$B$29*AF30</f>
        <v>564</v>
      </c>
    </row>
    <row r="31" spans="1:34" ht="16.5">
      <c r="A31" s="32">
        <v>3</v>
      </c>
      <c r="B31" s="113"/>
      <c r="C31" s="32">
        <v>84</v>
      </c>
      <c r="D31" s="32">
        <f t="shared" si="16"/>
        <v>252</v>
      </c>
      <c r="E31" s="32">
        <v>1.78</v>
      </c>
      <c r="F31" s="33">
        <f t="shared" si="24"/>
        <v>473.76</v>
      </c>
      <c r="G31" s="32">
        <v>91</v>
      </c>
      <c r="H31" s="32">
        <f t="shared" si="17"/>
        <v>273</v>
      </c>
      <c r="I31" s="32">
        <v>1.78</v>
      </c>
      <c r="J31" s="33">
        <f t="shared" si="25"/>
        <v>513.24</v>
      </c>
      <c r="K31" s="32">
        <v>98</v>
      </c>
      <c r="L31" s="32">
        <f t="shared" si="18"/>
        <v>294</v>
      </c>
      <c r="M31" s="32">
        <v>1.78</v>
      </c>
      <c r="N31" s="33">
        <f t="shared" si="26"/>
        <v>552.7199999999999</v>
      </c>
      <c r="O31" s="32">
        <v>105</v>
      </c>
      <c r="P31" s="32">
        <f t="shared" si="19"/>
        <v>315</v>
      </c>
      <c r="Q31" s="32">
        <v>1.78</v>
      </c>
      <c r="R31" s="33">
        <f t="shared" si="27"/>
        <v>592.1999999999999</v>
      </c>
      <c r="S31" s="32">
        <v>106</v>
      </c>
      <c r="T31" s="32">
        <f t="shared" si="20"/>
        <v>318</v>
      </c>
      <c r="U31" s="32">
        <v>1.78</v>
      </c>
      <c r="V31" s="33">
        <f t="shared" si="28"/>
        <v>597.8399999999999</v>
      </c>
      <c r="W31" s="32">
        <v>113</v>
      </c>
      <c r="X31" s="32">
        <f t="shared" si="21"/>
        <v>339</v>
      </c>
      <c r="Y31" s="32">
        <v>1.78</v>
      </c>
      <c r="Z31" s="33">
        <f t="shared" si="29"/>
        <v>637.3199999999999</v>
      </c>
      <c r="AA31" s="32">
        <v>112</v>
      </c>
      <c r="AB31" s="32">
        <f t="shared" si="22"/>
        <v>336</v>
      </c>
      <c r="AC31" s="32">
        <v>1.78</v>
      </c>
      <c r="AD31" s="33">
        <f t="shared" si="30"/>
        <v>631.68</v>
      </c>
      <c r="AE31" s="32">
        <v>119</v>
      </c>
      <c r="AF31" s="32">
        <f t="shared" si="23"/>
        <v>357</v>
      </c>
      <c r="AG31" s="32">
        <v>1.78</v>
      </c>
      <c r="AH31" s="33">
        <f t="shared" si="31"/>
        <v>671.16</v>
      </c>
    </row>
    <row r="32" spans="1:34" ht="16.5">
      <c r="A32" s="32">
        <v>4</v>
      </c>
      <c r="B32" s="113"/>
      <c r="C32" s="32">
        <v>69</v>
      </c>
      <c r="D32" s="32">
        <f t="shared" si="16"/>
        <v>276</v>
      </c>
      <c r="E32" s="32">
        <v>1.78</v>
      </c>
      <c r="F32" s="33">
        <f t="shared" si="24"/>
        <v>518.88</v>
      </c>
      <c r="G32" s="32">
        <v>76</v>
      </c>
      <c r="H32" s="32">
        <f t="shared" si="17"/>
        <v>304</v>
      </c>
      <c r="I32" s="32">
        <v>1.78</v>
      </c>
      <c r="J32" s="33">
        <f t="shared" si="25"/>
        <v>571.52</v>
      </c>
      <c r="K32" s="32">
        <v>81</v>
      </c>
      <c r="L32" s="32">
        <f t="shared" si="18"/>
        <v>324</v>
      </c>
      <c r="M32" s="32">
        <v>1.78</v>
      </c>
      <c r="N32" s="33">
        <f t="shared" si="26"/>
        <v>609.12</v>
      </c>
      <c r="O32" s="32">
        <v>88</v>
      </c>
      <c r="P32" s="32">
        <f t="shared" si="19"/>
        <v>352</v>
      </c>
      <c r="Q32" s="32">
        <v>1.78</v>
      </c>
      <c r="R32" s="33">
        <f t="shared" si="27"/>
        <v>661.76</v>
      </c>
      <c r="S32" s="32">
        <v>88</v>
      </c>
      <c r="T32" s="32">
        <f t="shared" si="20"/>
        <v>352</v>
      </c>
      <c r="U32" s="32">
        <v>1.78</v>
      </c>
      <c r="V32" s="33">
        <f t="shared" si="28"/>
        <v>661.76</v>
      </c>
      <c r="W32" s="32">
        <v>95</v>
      </c>
      <c r="X32" s="32">
        <f t="shared" si="21"/>
        <v>380</v>
      </c>
      <c r="Y32" s="32">
        <v>1.78</v>
      </c>
      <c r="Z32" s="33">
        <f t="shared" si="29"/>
        <v>714.4</v>
      </c>
      <c r="AA32" s="32">
        <v>93</v>
      </c>
      <c r="AB32" s="32">
        <f t="shared" si="22"/>
        <v>372</v>
      </c>
      <c r="AC32" s="32">
        <v>1.78</v>
      </c>
      <c r="AD32" s="33">
        <f t="shared" si="30"/>
        <v>699.36</v>
      </c>
      <c r="AE32" s="32">
        <v>100</v>
      </c>
      <c r="AF32" s="32">
        <f t="shared" si="23"/>
        <v>400</v>
      </c>
      <c r="AG32" s="32">
        <v>1.78</v>
      </c>
      <c r="AH32" s="33">
        <f t="shared" si="31"/>
        <v>752</v>
      </c>
    </row>
    <row r="33" spans="1:34" ht="16.5">
      <c r="A33" s="32">
        <v>5</v>
      </c>
      <c r="B33" s="113"/>
      <c r="C33" s="32">
        <v>61</v>
      </c>
      <c r="D33" s="32">
        <f t="shared" si="16"/>
        <v>305</v>
      </c>
      <c r="E33" s="32">
        <v>1.78</v>
      </c>
      <c r="F33" s="33">
        <f t="shared" si="24"/>
        <v>573.4</v>
      </c>
      <c r="G33" s="32">
        <v>68</v>
      </c>
      <c r="H33" s="32">
        <f t="shared" si="17"/>
        <v>340</v>
      </c>
      <c r="I33" s="32">
        <v>1.78</v>
      </c>
      <c r="J33" s="33">
        <f t="shared" si="25"/>
        <v>639.1999999999999</v>
      </c>
      <c r="K33" s="32">
        <v>71</v>
      </c>
      <c r="L33" s="32">
        <f t="shared" si="18"/>
        <v>355</v>
      </c>
      <c r="M33" s="32">
        <v>1.78</v>
      </c>
      <c r="N33" s="33">
        <f t="shared" si="26"/>
        <v>667.4</v>
      </c>
      <c r="O33" s="32">
        <v>78</v>
      </c>
      <c r="P33" s="32">
        <f t="shared" si="19"/>
        <v>390</v>
      </c>
      <c r="Q33" s="32">
        <v>1.78</v>
      </c>
      <c r="R33" s="33">
        <f t="shared" si="27"/>
        <v>733.1999999999999</v>
      </c>
      <c r="S33" s="32">
        <v>77</v>
      </c>
      <c r="T33" s="32">
        <f t="shared" si="20"/>
        <v>385</v>
      </c>
      <c r="U33" s="32">
        <v>1.78</v>
      </c>
      <c r="V33" s="33">
        <f t="shared" si="28"/>
        <v>723.8</v>
      </c>
      <c r="W33" s="32">
        <v>84</v>
      </c>
      <c r="X33" s="32">
        <f t="shared" si="21"/>
        <v>420</v>
      </c>
      <c r="Y33" s="32">
        <v>1.78</v>
      </c>
      <c r="Z33" s="33">
        <f t="shared" si="29"/>
        <v>789.5999999999999</v>
      </c>
      <c r="AA33" s="32">
        <v>82</v>
      </c>
      <c r="AB33" s="32">
        <f t="shared" si="22"/>
        <v>410</v>
      </c>
      <c r="AC33" s="32">
        <v>1.78</v>
      </c>
      <c r="AD33" s="33">
        <f t="shared" si="30"/>
        <v>770.8</v>
      </c>
      <c r="AE33" s="32">
        <v>89</v>
      </c>
      <c r="AF33" s="32">
        <f t="shared" si="23"/>
        <v>445</v>
      </c>
      <c r="AG33" s="32">
        <v>1.78</v>
      </c>
      <c r="AH33" s="33">
        <f t="shared" si="31"/>
        <v>836.5999999999999</v>
      </c>
    </row>
    <row r="34" spans="1:34" ht="16.5">
      <c r="A34" s="32">
        <v>6</v>
      </c>
      <c r="B34" s="113"/>
      <c r="C34" s="32">
        <v>61</v>
      </c>
      <c r="D34" s="32">
        <f t="shared" si="16"/>
        <v>366</v>
      </c>
      <c r="E34" s="32">
        <v>1.78</v>
      </c>
      <c r="F34" s="33">
        <f t="shared" si="24"/>
        <v>688.0799999999999</v>
      </c>
      <c r="G34" s="32">
        <v>68</v>
      </c>
      <c r="H34" s="32">
        <f t="shared" si="17"/>
        <v>408</v>
      </c>
      <c r="I34" s="32">
        <v>1.78</v>
      </c>
      <c r="J34" s="33">
        <f t="shared" si="25"/>
        <v>767.04</v>
      </c>
      <c r="K34" s="32">
        <v>71</v>
      </c>
      <c r="L34" s="32">
        <f t="shared" si="18"/>
        <v>426</v>
      </c>
      <c r="M34" s="32">
        <v>1.78</v>
      </c>
      <c r="N34" s="33">
        <f t="shared" si="26"/>
        <v>800.88</v>
      </c>
      <c r="O34" s="32">
        <v>78</v>
      </c>
      <c r="P34" s="32">
        <f t="shared" si="19"/>
        <v>468</v>
      </c>
      <c r="Q34" s="32">
        <v>1.78</v>
      </c>
      <c r="R34" s="33">
        <f t="shared" si="27"/>
        <v>879.8399999999999</v>
      </c>
      <c r="S34" s="32">
        <v>77</v>
      </c>
      <c r="T34" s="32">
        <f t="shared" si="20"/>
        <v>462</v>
      </c>
      <c r="U34" s="32">
        <v>1.78</v>
      </c>
      <c r="V34" s="33">
        <f t="shared" si="28"/>
        <v>868.56</v>
      </c>
      <c r="W34" s="32">
        <v>84</v>
      </c>
      <c r="X34" s="32">
        <f t="shared" si="21"/>
        <v>504</v>
      </c>
      <c r="Y34" s="32">
        <v>1.78</v>
      </c>
      <c r="Z34" s="33">
        <f t="shared" si="29"/>
        <v>947.52</v>
      </c>
      <c r="AA34" s="32">
        <v>82</v>
      </c>
      <c r="AB34" s="32">
        <f t="shared" si="22"/>
        <v>492</v>
      </c>
      <c r="AC34" s="32">
        <v>1.78</v>
      </c>
      <c r="AD34" s="33">
        <f t="shared" si="30"/>
        <v>924.9599999999999</v>
      </c>
      <c r="AE34" s="32">
        <v>89</v>
      </c>
      <c r="AF34" s="32">
        <f t="shared" si="23"/>
        <v>534</v>
      </c>
      <c r="AG34" s="32">
        <v>1.78</v>
      </c>
      <c r="AH34" s="33">
        <f t="shared" si="31"/>
        <v>1003.92</v>
      </c>
    </row>
    <row r="35" spans="1:34" ht="16.5">
      <c r="A35" s="32">
        <v>7</v>
      </c>
      <c r="B35" s="113"/>
      <c r="C35" s="32">
        <v>61</v>
      </c>
      <c r="D35" s="32">
        <f t="shared" si="16"/>
        <v>427</v>
      </c>
      <c r="E35" s="32">
        <v>1.78</v>
      </c>
      <c r="F35" s="33">
        <f t="shared" si="24"/>
        <v>802.76</v>
      </c>
      <c r="G35" s="32">
        <v>68</v>
      </c>
      <c r="H35" s="32">
        <f t="shared" si="17"/>
        <v>476</v>
      </c>
      <c r="I35" s="32">
        <v>1.78</v>
      </c>
      <c r="J35" s="33">
        <f t="shared" si="25"/>
        <v>894.88</v>
      </c>
      <c r="K35" s="32">
        <v>71</v>
      </c>
      <c r="L35" s="32">
        <f t="shared" si="18"/>
        <v>497</v>
      </c>
      <c r="M35" s="32">
        <v>1.78</v>
      </c>
      <c r="N35" s="33">
        <f t="shared" si="26"/>
        <v>934.3599999999999</v>
      </c>
      <c r="O35" s="32">
        <v>78</v>
      </c>
      <c r="P35" s="32">
        <f t="shared" si="19"/>
        <v>546</v>
      </c>
      <c r="Q35" s="32">
        <v>1.78</v>
      </c>
      <c r="R35" s="33">
        <f t="shared" si="27"/>
        <v>1026.48</v>
      </c>
      <c r="S35" s="32">
        <v>77</v>
      </c>
      <c r="T35" s="32">
        <f t="shared" si="20"/>
        <v>539</v>
      </c>
      <c r="U35" s="32">
        <v>1.78</v>
      </c>
      <c r="V35" s="33">
        <f t="shared" si="28"/>
        <v>1013.3199999999999</v>
      </c>
      <c r="W35" s="32">
        <v>84</v>
      </c>
      <c r="X35" s="32">
        <f t="shared" si="21"/>
        <v>588</v>
      </c>
      <c r="Y35" s="32">
        <v>1.78</v>
      </c>
      <c r="Z35" s="33">
        <f t="shared" si="29"/>
        <v>1105.4399999999998</v>
      </c>
      <c r="AA35" s="32">
        <v>82</v>
      </c>
      <c r="AB35" s="32">
        <f t="shared" si="22"/>
        <v>574</v>
      </c>
      <c r="AC35" s="32">
        <v>1.78</v>
      </c>
      <c r="AD35" s="33">
        <f t="shared" si="30"/>
        <v>1079.12</v>
      </c>
      <c r="AE35" s="32">
        <v>89</v>
      </c>
      <c r="AF35" s="32">
        <f t="shared" si="23"/>
        <v>623</v>
      </c>
      <c r="AG35" s="32">
        <v>1.78</v>
      </c>
      <c r="AH35" s="33">
        <f t="shared" si="31"/>
        <v>1171.24</v>
      </c>
    </row>
    <row r="36" spans="1:34" ht="16.5">
      <c r="A36" s="32">
        <v>8</v>
      </c>
      <c r="B36" s="113"/>
      <c r="C36" s="32">
        <v>61</v>
      </c>
      <c r="D36" s="32">
        <f t="shared" si="16"/>
        <v>488</v>
      </c>
      <c r="E36" s="32">
        <v>1.78</v>
      </c>
      <c r="F36" s="33">
        <f t="shared" si="24"/>
        <v>917.4399999999999</v>
      </c>
      <c r="G36" s="32">
        <v>68</v>
      </c>
      <c r="H36" s="32">
        <f t="shared" si="17"/>
        <v>544</v>
      </c>
      <c r="I36" s="32">
        <v>1.78</v>
      </c>
      <c r="J36" s="33">
        <f t="shared" si="25"/>
        <v>1022.7199999999999</v>
      </c>
      <c r="K36" s="32">
        <v>71</v>
      </c>
      <c r="L36" s="32">
        <f t="shared" si="18"/>
        <v>568</v>
      </c>
      <c r="M36" s="32">
        <v>1.78</v>
      </c>
      <c r="N36" s="33">
        <f t="shared" si="26"/>
        <v>1067.84</v>
      </c>
      <c r="O36" s="32">
        <v>78</v>
      </c>
      <c r="P36" s="32">
        <f t="shared" si="19"/>
        <v>624</v>
      </c>
      <c r="Q36" s="32">
        <v>1.78</v>
      </c>
      <c r="R36" s="33">
        <f t="shared" si="27"/>
        <v>1173.12</v>
      </c>
      <c r="S36" s="32">
        <v>77</v>
      </c>
      <c r="T36" s="32">
        <f t="shared" si="20"/>
        <v>616</v>
      </c>
      <c r="U36" s="32">
        <v>1.78</v>
      </c>
      <c r="V36" s="33">
        <f t="shared" si="28"/>
        <v>1158.08</v>
      </c>
      <c r="W36" s="32">
        <v>84</v>
      </c>
      <c r="X36" s="32">
        <f t="shared" si="21"/>
        <v>672</v>
      </c>
      <c r="Y36" s="32">
        <v>1.78</v>
      </c>
      <c r="Z36" s="33">
        <f t="shared" si="29"/>
        <v>1263.36</v>
      </c>
      <c r="AA36" s="32">
        <v>82</v>
      </c>
      <c r="AB36" s="32">
        <f t="shared" si="22"/>
        <v>656</v>
      </c>
      <c r="AC36" s="32">
        <v>1.78</v>
      </c>
      <c r="AD36" s="33">
        <f t="shared" si="30"/>
        <v>1233.28</v>
      </c>
      <c r="AE36" s="32">
        <v>89</v>
      </c>
      <c r="AF36" s="32">
        <f t="shared" si="23"/>
        <v>712</v>
      </c>
      <c r="AG36" s="32">
        <v>1.78</v>
      </c>
      <c r="AH36" s="33">
        <f t="shared" si="31"/>
        <v>1338.56</v>
      </c>
    </row>
    <row r="37" spans="1:34" ht="16.5">
      <c r="A37" s="32" t="s">
        <v>45</v>
      </c>
      <c r="B37" s="114"/>
      <c r="C37" s="32">
        <v>61</v>
      </c>
      <c r="D37" s="32">
        <f>9*C37</f>
        <v>549</v>
      </c>
      <c r="E37" s="32">
        <v>1.78</v>
      </c>
      <c r="F37" s="33">
        <f t="shared" si="24"/>
        <v>1032.12</v>
      </c>
      <c r="G37" s="32">
        <v>68</v>
      </c>
      <c r="H37" s="32">
        <f>9*G37</f>
        <v>612</v>
      </c>
      <c r="I37" s="32">
        <v>1.78</v>
      </c>
      <c r="J37" s="33">
        <f t="shared" si="25"/>
        <v>1150.56</v>
      </c>
      <c r="K37" s="32">
        <v>71</v>
      </c>
      <c r="L37" s="32">
        <f>9*K37</f>
        <v>639</v>
      </c>
      <c r="M37" s="32">
        <v>1.78</v>
      </c>
      <c r="N37" s="33">
        <f t="shared" si="26"/>
        <v>1201.32</v>
      </c>
      <c r="O37" s="32">
        <v>78</v>
      </c>
      <c r="P37" s="32">
        <f>9*O37</f>
        <v>702</v>
      </c>
      <c r="Q37" s="32">
        <v>1.78</v>
      </c>
      <c r="R37" s="33">
        <f t="shared" si="27"/>
        <v>1319.76</v>
      </c>
      <c r="S37" s="32">
        <v>77</v>
      </c>
      <c r="T37" s="32">
        <f>9*S37</f>
        <v>693</v>
      </c>
      <c r="U37" s="32">
        <v>1.78</v>
      </c>
      <c r="V37" s="33">
        <f t="shared" si="28"/>
        <v>1302.84</v>
      </c>
      <c r="W37" s="32">
        <v>84</v>
      </c>
      <c r="X37" s="32">
        <f>9*W37</f>
        <v>756</v>
      </c>
      <c r="Y37" s="32">
        <v>1.78</v>
      </c>
      <c r="Z37" s="33">
        <f t="shared" si="29"/>
        <v>1421.28</v>
      </c>
      <c r="AA37" s="32">
        <v>82</v>
      </c>
      <c r="AB37" s="32">
        <f>9*AA37</f>
        <v>738</v>
      </c>
      <c r="AC37" s="32">
        <v>1.78</v>
      </c>
      <c r="AD37" s="33">
        <f t="shared" si="30"/>
        <v>1387.4399999999998</v>
      </c>
      <c r="AE37" s="32">
        <v>89</v>
      </c>
      <c r="AF37" s="32">
        <f>9*AE37</f>
        <v>801</v>
      </c>
      <c r="AG37" s="32">
        <v>1.78</v>
      </c>
      <c r="AH37" s="33">
        <f t="shared" si="31"/>
        <v>1505.8799999999999</v>
      </c>
    </row>
    <row r="39" s="31" customFormat="1" ht="18.75">
      <c r="A39" s="31" t="s">
        <v>49</v>
      </c>
    </row>
    <row r="40" s="31" customFormat="1" ht="18.75">
      <c r="A40" s="31" t="s">
        <v>50</v>
      </c>
    </row>
    <row r="41" s="31" customFormat="1" ht="18.75">
      <c r="A41" s="31" t="s">
        <v>65</v>
      </c>
    </row>
    <row r="42" s="31" customFormat="1" ht="18.75">
      <c r="A42" s="31" t="s">
        <v>61</v>
      </c>
    </row>
    <row r="43" s="31" customFormat="1" ht="18.75">
      <c r="A43" s="31" t="s">
        <v>66</v>
      </c>
    </row>
    <row r="44" s="31" customFormat="1" ht="18.75">
      <c r="A44" s="31" t="s">
        <v>67</v>
      </c>
    </row>
    <row r="47" spans="1:5" s="49" customFormat="1" ht="12">
      <c r="A47" s="49" t="s">
        <v>60</v>
      </c>
      <c r="B47" s="50"/>
      <c r="D47" s="51"/>
      <c r="E47" s="51"/>
    </row>
    <row r="48" spans="1:34" s="52" customFormat="1" ht="27" customHeight="1">
      <c r="A48" s="88" t="s">
        <v>98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1:34" s="52" customFormat="1" ht="23.25" customHeight="1">
      <c r="A49" s="89" t="s">
        <v>99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</sheetData>
  <sheetProtection/>
  <mergeCells count="37">
    <mergeCell ref="W5:Z5"/>
    <mergeCell ref="S4:Z4"/>
    <mergeCell ref="A48:AH48"/>
    <mergeCell ref="AA4:AH4"/>
    <mergeCell ref="K4:R4"/>
    <mergeCell ref="AA5:AD5"/>
    <mergeCell ref="C5:F5"/>
    <mergeCell ref="C26:J26"/>
    <mergeCell ref="G5:J5"/>
    <mergeCell ref="AE5:AH5"/>
    <mergeCell ref="S5:V5"/>
    <mergeCell ref="K5:N5"/>
    <mergeCell ref="B3:B6"/>
    <mergeCell ref="C3:AH3"/>
    <mergeCell ref="C4:J4"/>
    <mergeCell ref="B7:B15"/>
    <mergeCell ref="O5:R5"/>
    <mergeCell ref="C27:F27"/>
    <mergeCell ref="A2:E2"/>
    <mergeCell ref="A1:AH1"/>
    <mergeCell ref="A3:A6"/>
    <mergeCell ref="A49:AH49"/>
    <mergeCell ref="AA27:AD27"/>
    <mergeCell ref="AE27:AH27"/>
    <mergeCell ref="A25:A28"/>
    <mergeCell ref="B25:B28"/>
    <mergeCell ref="C25:AH25"/>
    <mergeCell ref="G27:J27"/>
    <mergeCell ref="K26:R26"/>
    <mergeCell ref="S26:Z26"/>
    <mergeCell ref="AA26:AH26"/>
    <mergeCell ref="B29:B37"/>
    <mergeCell ref="A24:E24"/>
    <mergeCell ref="K27:N27"/>
    <mergeCell ref="O27:R27"/>
    <mergeCell ref="S27:V27"/>
    <mergeCell ref="W27:Z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Peo_15</cp:lastModifiedBy>
  <cp:lastPrinted>2013-03-25T06:38:20Z</cp:lastPrinted>
  <dcterms:created xsi:type="dcterms:W3CDTF">2007-12-12T07:18:02Z</dcterms:created>
  <dcterms:modified xsi:type="dcterms:W3CDTF">2013-12-13T07:32:06Z</dcterms:modified>
  <cp:category/>
  <cp:version/>
  <cp:contentType/>
  <cp:contentStatus/>
</cp:coreProperties>
</file>